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Grade Tracking" sheetId="2" state="visible" r:id="rId2"/>
    <sheet xmlns:r="http://schemas.openxmlformats.org/officeDocument/2006/relationships" name="Topic Checklist" sheetId="3" state="visible" r:id="rId3"/>
    <sheet xmlns:r="http://schemas.openxmlformats.org/officeDocument/2006/relationships" name="Key Dates" sheetId="4" state="visible" r:id="rId4"/>
    <sheet xmlns:r="http://schemas.openxmlformats.org/officeDocument/2006/relationships" name="Maths" sheetId="5" state="visible" r:id="rId5"/>
    <sheet xmlns:r="http://schemas.openxmlformats.org/officeDocument/2006/relationships" name="English Lang" sheetId="6" state="visible" r:id="rId6"/>
    <sheet xmlns:r="http://schemas.openxmlformats.org/officeDocument/2006/relationships" name="English Lit" sheetId="7" state="visible" r:id="rId7"/>
    <sheet xmlns:r="http://schemas.openxmlformats.org/officeDocument/2006/relationships" name="Biology" sheetId="8" state="visible" r:id="rId8"/>
    <sheet xmlns:r="http://schemas.openxmlformats.org/officeDocument/2006/relationships" name="Chemistry" sheetId="9" state="visible" r:id="rId9"/>
    <sheet xmlns:r="http://schemas.openxmlformats.org/officeDocument/2006/relationships" name="Physics" sheetId="10" state="visible" r:id="rId10"/>
    <sheet xmlns:r="http://schemas.openxmlformats.org/officeDocument/2006/relationships" name="Combined Science" sheetId="11" state="visible" r:id="rId11"/>
    <sheet xmlns:r="http://schemas.openxmlformats.org/officeDocument/2006/relationships" name="History" sheetId="12" state="visible" r:id="rId12"/>
    <sheet xmlns:r="http://schemas.openxmlformats.org/officeDocument/2006/relationships" name="Spanish" sheetId="13" state="visible" r:id="rId13"/>
    <sheet xmlns:r="http://schemas.openxmlformats.org/officeDocument/2006/relationships" name="DT" sheetId="14" state="visible" r:id="rId14"/>
    <sheet xmlns:r="http://schemas.openxmlformats.org/officeDocument/2006/relationships" name="Drama" sheetId="15" state="visible" r:id="rId15"/>
  </sheets>
  <definedNames>
    <definedName name="_xlnm._FilterDatabase" localSheetId="2" hidden="1">'Topic Checklist'!$A$4:$G$118</definedName>
    <definedName name="_xlnm._FilterDatabase" localSheetId="4" hidden="1">'Maths'!$A$5:$N$158</definedName>
    <definedName name="_xlnm._FilterDatabase" localSheetId="5" hidden="1">'English Lang'!$A$5:$N$73</definedName>
    <definedName name="_xlnm._FilterDatabase" localSheetId="6" hidden="1">'English Lit'!$A$5:$N$65</definedName>
    <definedName name="_xlnm._FilterDatabase" localSheetId="7" hidden="1">'Biology'!$A$5:$N$59</definedName>
    <definedName name="_xlnm._FilterDatabase" localSheetId="8" hidden="1">'Chemistry'!$A$5:$N$59</definedName>
    <definedName name="_xlnm._FilterDatabase" localSheetId="9" hidden="1">'Physics'!$A$5:$N$59</definedName>
    <definedName name="_xlnm._FilterDatabase" localSheetId="10" hidden="1">'Combined Science'!$A$5:$N$167</definedName>
    <definedName name="_xlnm._FilterDatabase" localSheetId="11" hidden="1">'History'!$A$5:$N$50</definedName>
    <definedName name="_xlnm._FilterDatabase" localSheetId="12" hidden="1">'Spanish'!$A$5:$N$65</definedName>
    <definedName name="_xlnm._FilterDatabase" localSheetId="13" hidden="1">'DT'!$A$5:$N$29</definedName>
    <definedName name="_xlnm._FilterDatabase" localSheetId="14" hidden="1">'Drama'!$A$5:$N$32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\+0;\-0;0"/>
    <numFmt numFmtId="165" formatCode="dd/mm/yyyy"/>
  </numFmts>
  <fonts count="1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i val="1"/>
      <color rgb="FF6B7280"/>
      <sz val="9"/>
    </font>
    <font>
      <name val="Arial"/>
      <charset val="1"/>
      <family val="0"/>
      <b val="1"/>
      <color rgb="FF1F3A68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11"/>
    </font>
    <font>
      <name val="Arial"/>
      <charset val="1"/>
      <family val="0"/>
      <color rgb="FF0000FF"/>
      <sz val="11"/>
    </font>
    <font>
      <name val="Arial"/>
      <charset val="1"/>
      <family val="2"/>
      <color theme="1"/>
      <sz val="11"/>
    </font>
    <font>
      <name val="Arial"/>
      <charset val="1"/>
      <family val="0"/>
      <b val="1"/>
      <sz val="10"/>
    </font>
    <font>
      <name val="Arial"/>
      <charset val="1"/>
      <family val="0"/>
      <sz val="10"/>
    </font>
    <font>
      <name val="Arial"/>
      <charset val="1"/>
      <family val="0"/>
      <b val="1"/>
      <color rgb="FFFFFFFF"/>
      <sz val="9"/>
    </font>
    <font>
      <name val="Arial"/>
      <charset val="1"/>
      <family val="0"/>
      <i val="1"/>
      <sz val="9"/>
    </font>
    <font>
      <name val="Arial"/>
      <charset val="1"/>
      <family val="0"/>
      <b val="1"/>
      <color rgb="FF9CA3AF"/>
      <sz val="10"/>
    </font>
    <font>
      <name val="Arial"/>
      <charset val="1"/>
      <family val="0"/>
      <color rgb="FF6B7280"/>
      <sz val="9"/>
    </font>
    <font>
      <name val="Arial"/>
      <charset val="1"/>
      <family val="0"/>
      <i val="1"/>
      <color rgb="FF6B7280"/>
      <sz val="8"/>
    </font>
    <font>
      <name val="Arial"/>
      <charset val="1"/>
      <family val="0"/>
      <b val="1"/>
      <color rgb="FF008000"/>
      <sz val="11"/>
    </font>
  </fonts>
  <fills count="6">
    <fill>
      <patternFill/>
    </fill>
    <fill>
      <patternFill patternType="gray125"/>
    </fill>
    <fill>
      <patternFill patternType="solid">
        <fgColor rgb="FF1F3A68"/>
        <bgColor rgb="FF333399"/>
      </patternFill>
    </fill>
    <fill>
      <patternFill patternType="solid">
        <fgColor rgb="FF4472C4"/>
        <bgColor rgb="FF6B7280"/>
      </patternFill>
    </fill>
    <fill>
      <patternFill patternType="solid">
        <fgColor rgb="FFFFF8DC"/>
        <bgColor rgb="FFF7F7F7"/>
      </patternFill>
    </fill>
    <fill>
      <patternFill patternType="solid">
        <fgColor rgb="FFEEF0F3"/>
        <bgColor rgb="FFF7F7F7"/>
      </patternFill>
    </fill>
  </fills>
  <borders count="2">
    <border>
      <left/>
      <right/>
      <top/>
      <bottom/>
      <diagonal/>
    </border>
    <border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81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 indent="1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3" borderId="1" applyAlignment="1" pivotButton="0" quotePrefix="0" xfId="0">
      <alignment horizontal="general" vertical="center" wrapText="1"/>
    </xf>
    <xf numFmtId="0" fontId="8" fillId="0" borderId="1" applyAlignment="1" pivotButton="0" quotePrefix="0" xfId="0">
      <alignment horizontal="general" vertical="bottom"/>
    </xf>
    <xf numFmtId="0" fontId="9" fillId="4" borderId="1" applyAlignment="1" pivotButton="0" quotePrefix="0" xfId="0">
      <alignment horizontal="general" vertical="bottom"/>
    </xf>
    <xf numFmtId="0" fontId="10" fillId="4" borderId="1" applyAlignment="1" pivotButton="0" quotePrefix="0" xfId="0">
      <alignment horizontal="general" vertical="bottom"/>
    </xf>
    <xf numFmtId="0" fontId="10" fillId="0" borderId="1" applyAlignment="1" pivotButton="0" quotePrefix="0" xfId="0">
      <alignment horizontal="general" vertical="bottom"/>
    </xf>
    <xf numFmtId="9" fontId="10" fillId="0" borderId="1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0" fontId="13" fillId="3" borderId="0" applyAlignment="1" pivotButton="0" quotePrefix="0" xfId="0">
      <alignment horizontal="general" vertical="bottom"/>
    </xf>
    <xf numFmtId="0" fontId="5" fillId="0" borderId="1" applyAlignment="1" pivotButton="0" quotePrefix="0" xfId="0">
      <alignment horizontal="general" vertical="bottom"/>
    </xf>
    <xf numFmtId="9" fontId="5" fillId="0" borderId="1" applyAlignment="1" pivotButton="0" quotePrefix="0" xfId="0">
      <alignment horizontal="general" vertical="bottom"/>
    </xf>
    <xf numFmtId="0" fontId="8" fillId="0" borderId="1" applyAlignment="1" pivotButton="0" quotePrefix="0" xfId="0">
      <alignment horizontal="left" vertical="bottom"/>
    </xf>
    <xf numFmtId="0" fontId="10" fillId="0" borderId="1" applyAlignment="1" pivotButton="0" quotePrefix="0" xfId="0">
      <alignment horizontal="left" vertical="bottom"/>
    </xf>
    <xf numFmtId="0" fontId="10" fillId="0" borderId="1" applyAlignment="1" pivotButton="0" quotePrefix="0" xfId="0">
      <alignment horizontal="center" vertical="bottom"/>
    </xf>
    <xf numFmtId="0" fontId="10" fillId="4" borderId="1" applyAlignment="1" pivotButton="0" quotePrefix="0" xfId="0">
      <alignment horizontal="center" vertical="bottom"/>
    </xf>
    <xf numFmtId="164" fontId="10" fillId="0" borderId="1" applyAlignment="1" pivotButton="0" quotePrefix="0" xfId="0">
      <alignment horizontal="center" vertical="bottom"/>
    </xf>
    <xf numFmtId="0" fontId="14" fillId="0" borderId="0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bottom"/>
    </xf>
    <xf numFmtId="0" fontId="12" fillId="0" borderId="1" applyAlignment="1" pivotButton="0" quotePrefix="0" xfId="0">
      <alignment horizontal="general" vertical="bottom"/>
    </xf>
    <xf numFmtId="0" fontId="0" fillId="4" borderId="1" applyAlignment="1" pivotButton="0" quotePrefix="0" xfId="0">
      <alignment horizontal="center" vertical="bottom"/>
    </xf>
    <xf numFmtId="0" fontId="0" fillId="0" borderId="1" applyAlignment="1" pivotButton="0" quotePrefix="0" xfId="0">
      <alignment horizontal="general" vertical="bottom"/>
    </xf>
    <xf numFmtId="0" fontId="15" fillId="0" borderId="1" applyAlignment="1" pivotButton="0" quotePrefix="0" xfId="0">
      <alignment horizontal="general" vertical="bottom"/>
    </xf>
    <xf numFmtId="0" fontId="0" fillId="4" borderId="1" applyAlignment="1" pivotButton="0" quotePrefix="0" xfId="0">
      <alignment horizontal="general" vertical="bottom"/>
    </xf>
    <xf numFmtId="0" fontId="16" fillId="0" borderId="1" applyAlignment="1" pivotButton="0" quotePrefix="0" xfId="0">
      <alignment horizontal="general" vertical="bottom"/>
    </xf>
    <xf numFmtId="165" fontId="12" fillId="5" borderId="1" applyAlignment="1" pivotButton="0" quotePrefix="0" xfId="0">
      <alignment horizontal="general" vertical="bottom"/>
    </xf>
    <xf numFmtId="0" fontId="11" fillId="5" borderId="1" applyAlignment="1" pivotButton="0" quotePrefix="0" xfId="0">
      <alignment horizontal="general" vertical="bottom"/>
    </xf>
    <xf numFmtId="0" fontId="12" fillId="5" borderId="1" applyAlignment="1" pivotButton="0" quotePrefix="0" xfId="0">
      <alignment horizontal="general" vertical="bottom"/>
    </xf>
    <xf numFmtId="0" fontId="12" fillId="4" borderId="1" applyAlignment="1" pivotButton="0" quotePrefix="0" xfId="0">
      <alignment horizontal="general" vertical="bottom"/>
    </xf>
    <xf numFmtId="165" fontId="12" fillId="4" borderId="1" applyAlignment="1" pivotButton="0" quotePrefix="0" xfId="0">
      <alignment horizontal="general" vertical="bottom"/>
    </xf>
    <xf numFmtId="0" fontId="11" fillId="4" borderId="1" applyAlignment="1" pivotButton="0" quotePrefix="0" xfId="0">
      <alignment horizontal="general" vertical="bottom"/>
    </xf>
    <xf numFmtId="165" fontId="0" fillId="4" borderId="1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9" fontId="18" fillId="0" borderId="0" applyAlignment="1" pivotButton="0" quotePrefix="0" xfId="0">
      <alignment horizontal="general" vertical="bottom"/>
    </xf>
    <xf numFmtId="0" fontId="12" fillId="4" borderId="1" applyAlignment="1" pivotButton="0" quotePrefix="0" xfId="0">
      <alignment horizontal="center" vertical="bottom"/>
    </xf>
    <xf numFmtId="9" fontId="12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general" vertical="center" indent="1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3" borderId="1" applyAlignment="1" pivotButton="0" quotePrefix="0" xfId="0">
      <alignment horizontal="general" vertical="center" wrapText="1"/>
    </xf>
    <xf numFmtId="0" fontId="8" fillId="0" borderId="1" applyAlignment="1" pivotButton="0" quotePrefix="0" xfId="0">
      <alignment horizontal="general" vertical="bottom"/>
    </xf>
    <xf numFmtId="0" fontId="9" fillId="4" borderId="1" applyAlignment="1" pivotButton="0" quotePrefix="0" xfId="0">
      <alignment horizontal="general" vertical="bottom"/>
    </xf>
    <xf numFmtId="0" fontId="10" fillId="4" borderId="1" applyAlignment="1" pivotButton="0" quotePrefix="0" xfId="0">
      <alignment horizontal="general" vertical="bottom"/>
    </xf>
    <xf numFmtId="0" fontId="10" fillId="0" borderId="1" applyAlignment="1" pivotButton="0" quotePrefix="0" xfId="0">
      <alignment horizontal="general" vertical="bottom"/>
    </xf>
    <xf numFmtId="9" fontId="10" fillId="0" borderId="1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0" fontId="13" fillId="3" borderId="0" applyAlignment="1" pivotButton="0" quotePrefix="0" xfId="0">
      <alignment horizontal="general" vertical="bottom"/>
    </xf>
    <xf numFmtId="0" fontId="5" fillId="0" borderId="1" applyAlignment="1" pivotButton="0" quotePrefix="0" xfId="0">
      <alignment horizontal="general" vertical="bottom"/>
    </xf>
    <xf numFmtId="9" fontId="5" fillId="0" borderId="1" applyAlignment="1" pivotButton="0" quotePrefix="0" xfId="0">
      <alignment horizontal="general" vertical="bottom"/>
    </xf>
    <xf numFmtId="0" fontId="8" fillId="0" borderId="1" applyAlignment="1" pivotButton="0" quotePrefix="0" xfId="0">
      <alignment horizontal="left" vertical="bottom"/>
    </xf>
    <xf numFmtId="0" fontId="10" fillId="0" borderId="1" applyAlignment="1" pivotButton="0" quotePrefix="0" xfId="0">
      <alignment horizontal="left" vertical="bottom"/>
    </xf>
    <xf numFmtId="0" fontId="10" fillId="0" borderId="1" applyAlignment="1" pivotButton="0" quotePrefix="0" xfId="0">
      <alignment horizontal="center" vertical="bottom"/>
    </xf>
    <xf numFmtId="0" fontId="10" fillId="4" borderId="1" applyAlignment="1" pivotButton="0" quotePrefix="0" xfId="0">
      <alignment horizontal="center" vertical="bottom"/>
    </xf>
    <xf numFmtId="164" fontId="10" fillId="0" borderId="1" applyAlignment="1" pivotButton="0" quotePrefix="0" xfId="0">
      <alignment horizontal="center" vertical="bottom"/>
    </xf>
    <xf numFmtId="0" fontId="14" fillId="0" borderId="0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bottom"/>
    </xf>
    <xf numFmtId="0" fontId="12" fillId="0" borderId="1" applyAlignment="1" pivotButton="0" quotePrefix="0" xfId="0">
      <alignment horizontal="general" vertical="bottom"/>
    </xf>
    <xf numFmtId="0" fontId="0" fillId="4" borderId="1" applyAlignment="1" pivotButton="0" quotePrefix="0" xfId="0">
      <alignment horizontal="center" vertical="bottom"/>
    </xf>
    <xf numFmtId="0" fontId="0" fillId="0" borderId="1" applyAlignment="1" pivotButton="0" quotePrefix="0" xfId="0">
      <alignment horizontal="general" vertical="bottom"/>
    </xf>
    <xf numFmtId="0" fontId="15" fillId="0" borderId="1" applyAlignment="1" pivotButton="0" quotePrefix="0" xfId="0">
      <alignment horizontal="general" vertical="bottom"/>
    </xf>
    <xf numFmtId="0" fontId="0" fillId="4" borderId="1" applyAlignment="1" pivotButton="0" quotePrefix="0" xfId="0">
      <alignment horizontal="general" vertical="bottom"/>
    </xf>
    <xf numFmtId="0" fontId="16" fillId="0" borderId="1" applyAlignment="1" pivotButton="0" quotePrefix="0" xfId="0">
      <alignment horizontal="general" vertical="bottom"/>
    </xf>
    <xf numFmtId="165" fontId="12" fillId="5" borderId="1" applyAlignment="1" pivotButton="0" quotePrefix="0" xfId="0">
      <alignment horizontal="general" vertical="bottom"/>
    </xf>
    <xf numFmtId="0" fontId="11" fillId="5" borderId="1" applyAlignment="1" pivotButton="0" quotePrefix="0" xfId="0">
      <alignment horizontal="general" vertical="bottom"/>
    </xf>
    <xf numFmtId="0" fontId="12" fillId="5" borderId="1" applyAlignment="1" pivotButton="0" quotePrefix="0" xfId="0">
      <alignment horizontal="general" vertical="bottom"/>
    </xf>
    <xf numFmtId="0" fontId="12" fillId="4" borderId="1" applyAlignment="1" pivotButton="0" quotePrefix="0" xfId="0">
      <alignment horizontal="general" vertical="bottom"/>
    </xf>
    <xf numFmtId="165" fontId="12" fillId="4" borderId="1" applyAlignment="1" pivotButton="0" quotePrefix="0" xfId="0">
      <alignment horizontal="general" vertical="bottom"/>
    </xf>
    <xf numFmtId="0" fontId="11" fillId="4" borderId="1" applyAlignment="1" pivotButton="0" quotePrefix="0" xfId="0">
      <alignment horizontal="general" vertical="bottom"/>
    </xf>
    <xf numFmtId="165" fontId="0" fillId="4" borderId="1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9" fontId="18" fillId="0" borderId="0" applyAlignment="1" pivotButton="0" quotePrefix="0" xfId="0">
      <alignment horizontal="general" vertical="bottom"/>
    </xf>
    <xf numFmtId="0" fontId="12" fillId="4" borderId="1" applyAlignment="1" pivotButton="0" quotePrefix="0" xfId="0">
      <alignment horizontal="center" vertical="bottom"/>
    </xf>
    <xf numFmtId="9" fontId="12" fillId="0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5">
    <dxf>
      <fill>
        <patternFill>
          <bgColor rgb="FFF8D7DA"/>
        </patternFill>
      </fill>
    </dxf>
    <dxf>
      <fill>
        <patternFill>
          <bgColor rgb="FFC6EFCE"/>
        </patternFill>
      </fill>
    </dxf>
    <dxf>
      <fill>
        <patternFill patternType="solid">
          <fgColor rgb="FF4472C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CA3A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ill>
        <patternFill>
          <bgColor rgb="FFF4B6B6"/>
        </patternFill>
      </fill>
    </dxf>
    <dxf>
      <fill>
        <patternFill>
          <bgColor rgb="FFFFE699"/>
        </patternFill>
      </fill>
    </dxf>
    <dxf>
      <fill>
        <patternFill>
          <bgColor rgb="FFA9D8B8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BFBFBF"/>
      </font>
      <fill>
        <patternFill>
          <bgColor rgb="FFF7F7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8DC"/>
      <rgbColor rgb="FFEEF0F3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699"/>
      <rgbColor rgb="FFA9D8B8"/>
      <rgbColor rgb="FFF8D7DA"/>
      <rgbColor rgb="FFCC99FF"/>
      <rgbColor rgb="FFF4B6B6"/>
      <rgbColor rgb="FF4472C4"/>
      <rgbColor rgb="FF33CCCC"/>
      <rgbColor rgb="FF99CC00"/>
      <rgbColor rgb="FFFFCC00"/>
      <rgbColor rgb="FFFF9900"/>
      <rgbColor rgb="FFFF6600"/>
      <rgbColor rgb="FF6B7280"/>
      <rgbColor rgb="FF9CA3AF"/>
      <rgbColor rgb="FF1F3A68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0" customWidth="1" style="40" min="1" max="1"/>
    <col width="24" customWidth="1" style="40" min="2" max="2"/>
    <col width="12" customWidth="1" style="40" min="3" max="3"/>
    <col width="14" customWidth="1" style="40" min="4" max="6"/>
    <col width="12" customWidth="1" style="40" min="7" max="7"/>
    <col width="14" customWidth="1" style="40" min="8" max="8"/>
    <col width="12" customWidth="1" style="40" min="9" max="13"/>
  </cols>
  <sheetData>
    <row r="1" ht="30" customHeight="1" s="41">
      <c r="A1" s="42" t="inlineStr">
        <is>
          <t>Year 11 GCSE Tracker</t>
        </is>
      </c>
    </row>
    <row r="2" ht="15" customHeight="1" s="41">
      <c r="A2" s="43" t="inlineStr">
        <is>
          <t>UKER · UK Eğitim Rehberi  —  start by filling in the yellow cells on this sheet</t>
        </is>
      </c>
    </row>
    <row r="3"/>
    <row r="4" ht="15" customHeight="1" s="41">
      <c r="A4" s="44" t="inlineStr">
        <is>
          <t>1) Settings: for each subject, choose your school's exam board, the tier and the target grade. Set subjects you are not taking to "Not taking".</t>
        </is>
      </c>
    </row>
    <row r="5" ht="31.5" customHeight="1" s="41">
      <c r="A5" s="45" t="inlineStr">
        <is>
          <t>Subject</t>
        </is>
      </c>
      <c r="B5" s="45" t="inlineStr">
        <is>
          <t>Exam board</t>
        </is>
      </c>
      <c r="C5" s="45" t="inlineStr">
        <is>
          <t>Tier</t>
        </is>
      </c>
      <c r="D5" s="45" t="inlineStr">
        <is>
          <t>Target grade (1–9)</t>
        </is>
      </c>
      <c r="E5" s="45" t="inlineStr">
        <is>
          <t>Past papers done</t>
        </is>
      </c>
      <c r="F5" s="45" t="inlineStr">
        <is>
          <t>Total past papers</t>
        </is>
      </c>
      <c r="G5" s="45" t="inlineStr">
        <is>
          <t>Progress</t>
        </is>
      </c>
      <c r="H5" s="45" t="inlineStr">
        <is>
          <t>Average score %</t>
        </is>
      </c>
    </row>
    <row r="6" ht="15" customHeight="1" s="41">
      <c r="A6" s="46" t="inlineStr">
        <is>
          <t>Maths</t>
        </is>
      </c>
      <c r="B6" s="47" t="inlineStr">
        <is>
          <t>AQA (8300)</t>
        </is>
      </c>
      <c r="C6" s="47" t="inlineStr">
        <is>
          <t>Higher</t>
        </is>
      </c>
      <c r="D6" s="48" t="n"/>
      <c r="E6" s="49">
        <f>COUNTIFS(Maths!$A:$A,$B6,Maths!$F:$F,"✓")</f>
        <v/>
      </c>
      <c r="F6" s="49">
        <f>COUNTIF(Maths!$A:$A,$B6)</f>
        <v/>
      </c>
      <c r="G6" s="50">
        <f>IF(F6=0,"",E6/F6)</f>
        <v/>
      </c>
      <c r="H6" s="50">
        <f>IFERROR(AVERAGEIFS(Maths!$I:$I,Maths!$A:$A,$B6),"")</f>
        <v/>
      </c>
    </row>
    <row r="7" ht="15" customHeight="1" s="41">
      <c r="A7" s="46" t="inlineStr">
        <is>
          <t>English Lang</t>
        </is>
      </c>
      <c r="B7" s="47" t="inlineStr">
        <is>
          <t>AQA (8700)</t>
        </is>
      </c>
      <c r="C7" s="47" t="inlineStr">
        <is>
          <t>-</t>
        </is>
      </c>
      <c r="D7" s="48" t="n"/>
      <c r="E7" s="49">
        <f>COUNTIFS('English Lang'!$A:$A,$B7,'English Lang'!$F:$F,"✓")</f>
        <v/>
      </c>
      <c r="F7" s="49">
        <f>COUNTIF('English Lang'!$A:$A,$B7)</f>
        <v/>
      </c>
      <c r="G7" s="50">
        <f>IF(F7=0,"",E7/F7)</f>
        <v/>
      </c>
      <c r="H7" s="50">
        <f>IFERROR(AVERAGEIFS('English Lang'!$I:$I,'English Lang'!$A:$A,$B7),"")</f>
        <v/>
      </c>
    </row>
    <row r="8" ht="15" customHeight="1" s="41">
      <c r="A8" s="46" t="inlineStr">
        <is>
          <t>English Lit</t>
        </is>
      </c>
      <c r="B8" s="47" t="inlineStr">
        <is>
          <t>AQA (8702)</t>
        </is>
      </c>
      <c r="C8" s="47" t="inlineStr">
        <is>
          <t>-</t>
        </is>
      </c>
      <c r="D8" s="48" t="n"/>
      <c r="E8" s="49">
        <f>COUNTIFS('English Lit'!$A:$A,$B8,'English Lit'!$F:$F,"✓")</f>
        <v/>
      </c>
      <c r="F8" s="49">
        <f>COUNTIF('English Lit'!$A:$A,$B8)</f>
        <v/>
      </c>
      <c r="G8" s="50">
        <f>IF(F8=0,"",E8/F8)</f>
        <v/>
      </c>
      <c r="H8" s="50">
        <f>IFERROR(AVERAGEIFS('English Lit'!$I:$I,'English Lit'!$A:$A,$B8),"")</f>
        <v/>
      </c>
    </row>
    <row r="9" ht="15" customHeight="1" s="41">
      <c r="A9" s="46" t="inlineStr">
        <is>
          <t>Biology</t>
        </is>
      </c>
      <c r="B9" s="47" t="inlineStr">
        <is>
          <t>AQA (8461)</t>
        </is>
      </c>
      <c r="C9" s="47" t="inlineStr">
        <is>
          <t>Higher</t>
        </is>
      </c>
      <c r="D9" s="48" t="n"/>
      <c r="E9" s="49">
        <f>COUNTIFS(Biology!$A:$A,$B9,Biology!$F:$F,"✓")</f>
        <v/>
      </c>
      <c r="F9" s="49">
        <f>COUNTIF(Biology!$A:$A,$B9)</f>
        <v/>
      </c>
      <c r="G9" s="50">
        <f>IF(F9=0,"",E9/F9)</f>
        <v/>
      </c>
      <c r="H9" s="50">
        <f>IFERROR(AVERAGEIFS(Biology!$I:$I,Biology!$A:$A,$B9),"")</f>
        <v/>
      </c>
    </row>
    <row r="10" ht="15" customHeight="1" s="41">
      <c r="A10" s="46" t="inlineStr">
        <is>
          <t>Chemistry</t>
        </is>
      </c>
      <c r="B10" s="47" t="inlineStr">
        <is>
          <t>AQA (8462)</t>
        </is>
      </c>
      <c r="C10" s="47" t="inlineStr">
        <is>
          <t>Higher</t>
        </is>
      </c>
      <c r="D10" s="48" t="n"/>
      <c r="E10" s="49">
        <f>COUNTIFS(Chemistry!$A:$A,$B10,Chemistry!$F:$F,"✓")</f>
        <v/>
      </c>
      <c r="F10" s="49">
        <f>COUNTIF(Chemistry!$A:$A,$B10)</f>
        <v/>
      </c>
      <c r="G10" s="50">
        <f>IF(F10=0,"",E10/F10)</f>
        <v/>
      </c>
      <c r="H10" s="50">
        <f>IFERROR(AVERAGEIFS(Chemistry!$I:$I,Chemistry!$A:$A,$B10),"")</f>
        <v/>
      </c>
    </row>
    <row r="11" ht="15" customHeight="1" s="41">
      <c r="A11" s="46" t="inlineStr">
        <is>
          <t>Physics</t>
        </is>
      </c>
      <c r="B11" s="47" t="inlineStr">
        <is>
          <t>AQA (8463)</t>
        </is>
      </c>
      <c r="C11" s="47" t="inlineStr">
        <is>
          <t>Higher</t>
        </is>
      </c>
      <c r="D11" s="48" t="n"/>
      <c r="E11" s="49">
        <f>COUNTIFS(Physics!$A:$A,$B11,Physics!$F:$F,"✓")</f>
        <v/>
      </c>
      <c r="F11" s="49">
        <f>COUNTIF(Physics!$A:$A,$B11)</f>
        <v/>
      </c>
      <c r="G11" s="50">
        <f>IF(F11=0,"",E11/F11)</f>
        <v/>
      </c>
      <c r="H11" s="50">
        <f>IFERROR(AVERAGEIFS(Physics!$I:$I,Physics!$A:$A,$B11),"")</f>
        <v/>
      </c>
    </row>
    <row r="12" ht="15" customHeight="1" s="41">
      <c r="A12" s="46" t="inlineStr">
        <is>
          <t>Combined Science</t>
        </is>
      </c>
      <c r="B12" s="47" t="inlineStr">
        <is>
          <t>Not taking</t>
        </is>
      </c>
      <c r="C12" s="47" t="inlineStr">
        <is>
          <t>Higher</t>
        </is>
      </c>
      <c r="D12" s="48" t="n"/>
      <c r="E12" s="49">
        <f>COUNTIFS('Combined Science'!$A:$A,$B12,'Combined Science'!$F:$F,"✓")</f>
        <v/>
      </c>
      <c r="F12" s="49">
        <f>COUNTIF('Combined Science'!$A:$A,$B12)</f>
        <v/>
      </c>
      <c r="G12" s="50">
        <f>IF(F12=0,"",E12/F12)</f>
        <v/>
      </c>
      <c r="H12" s="50">
        <f>IFERROR(AVERAGEIFS('Combined Science'!$I:$I,'Combined Science'!$A:$A,$B12),"")</f>
        <v/>
      </c>
    </row>
    <row r="13" ht="15" customHeight="1" s="41">
      <c r="A13" s="46" t="inlineStr">
        <is>
          <t>History</t>
        </is>
      </c>
      <c r="B13" s="47" t="inlineStr">
        <is>
          <t>AQA (8145)</t>
        </is>
      </c>
      <c r="C13" s="47" t="inlineStr">
        <is>
          <t>-</t>
        </is>
      </c>
      <c r="D13" s="48" t="n"/>
      <c r="E13" s="49">
        <f>COUNTIFS(History!$A:$A,$B13,History!$F:$F,"✓")</f>
        <v/>
      </c>
      <c r="F13" s="49">
        <f>COUNTIF(History!$A:$A,$B13)</f>
        <v/>
      </c>
      <c r="G13" s="50">
        <f>IF(F13=0,"",E13/F13)</f>
        <v/>
      </c>
      <c r="H13" s="50">
        <f>IFERROR(AVERAGEIFS(History!$I:$I,History!$A:$A,$B13),"")</f>
        <v/>
      </c>
    </row>
    <row r="14" ht="15" customHeight="1" s="41">
      <c r="A14" s="46" t="inlineStr">
        <is>
          <t>Spanish</t>
        </is>
      </c>
      <c r="B14" s="47" t="inlineStr">
        <is>
          <t>AQA (8692)</t>
        </is>
      </c>
      <c r="C14" s="47" t="inlineStr">
        <is>
          <t>Higher</t>
        </is>
      </c>
      <c r="D14" s="48" t="n"/>
      <c r="E14" s="49">
        <f>COUNTIFS(Spanish!$A:$A,$B14,Spanish!$F:$F,"✓")</f>
        <v/>
      </c>
      <c r="F14" s="49">
        <f>COUNTIF(Spanish!$A:$A,$B14)</f>
        <v/>
      </c>
      <c r="G14" s="50">
        <f>IF(F14=0,"",E14/F14)</f>
        <v/>
      </c>
      <c r="H14" s="50">
        <f>IFERROR(AVERAGEIFS(Spanish!$I:$I,Spanish!$A:$A,$B14),"")</f>
        <v/>
      </c>
    </row>
    <row r="15" ht="15" customHeight="1" s="41">
      <c r="A15" s="46" t="inlineStr">
        <is>
          <t>DT</t>
        </is>
      </c>
      <c r="B15" s="47" t="inlineStr">
        <is>
          <t>AQA (8552)</t>
        </is>
      </c>
      <c r="C15" s="47" t="inlineStr">
        <is>
          <t>-</t>
        </is>
      </c>
      <c r="D15" s="48" t="n"/>
      <c r="E15" s="49">
        <f>COUNTIFS(DT!$A:$A,$B15,DT!$F:$F,"✓")</f>
        <v/>
      </c>
      <c r="F15" s="49">
        <f>COUNTIF(DT!$A:$A,$B15)</f>
        <v/>
      </c>
      <c r="G15" s="50">
        <f>IF(F15=0,"",E15/F15)</f>
        <v/>
      </c>
      <c r="H15" s="50">
        <f>IFERROR(AVERAGEIFS(DT!$I:$I,DT!$A:$A,$B15),"")</f>
        <v/>
      </c>
    </row>
    <row r="16" ht="15" customHeight="1" s="41">
      <c r="A16" s="46" t="inlineStr">
        <is>
          <t>Drama</t>
        </is>
      </c>
      <c r="B16" s="47" t="inlineStr">
        <is>
          <t>AQA (8261)</t>
        </is>
      </c>
      <c r="C16" s="47" t="inlineStr">
        <is>
          <t>-</t>
        </is>
      </c>
      <c r="D16" s="48" t="n"/>
      <c r="E16" s="49">
        <f>COUNTIFS(Drama!$A:$A,$B16,Drama!$F:$F,"✓")</f>
        <v/>
      </c>
      <c r="F16" s="49">
        <f>COUNTIF(Drama!$A:$A,$B16)</f>
        <v/>
      </c>
      <c r="G16" s="50">
        <f>IF(F16=0,"",E16/F16)</f>
        <v/>
      </c>
      <c r="H16" s="50">
        <f>IFERROR(AVERAGEIFS(Drama!$I:$I,Drama!$A:$A,$B16),"")</f>
        <v/>
      </c>
    </row>
    <row r="17"/>
    <row r="18" ht="15" customHeight="1" s="41">
      <c r="A18" s="51" t="inlineStr">
        <is>
          <t>2) Subject tabs (Maths, Biology…): each time a paper is done, put ✓ in the "Done" column and enter the score; the percentage is calculated automatically.</t>
        </is>
      </c>
    </row>
    <row r="19" ht="15" customHeight="1" s="41">
      <c r="A19" s="52" t="inlineStr">
        <is>
          <t xml:space="preserve">   Rows that don't belong to your chosen board appear grey. To see only your board, use the filter in the header (Board column).</t>
        </is>
      </c>
    </row>
    <row r="20" ht="15" customHeight="1" s="41">
      <c r="A20" s="51" t="inlineStr">
        <is>
          <t>3) Foundation and Higher paper numbers share a row (e.g. "F: Paper 1 / H: Paper 4" for OCR). If the max mark differs for F/H, check the paper's cover and correct it.</t>
        </is>
      </c>
    </row>
    <row r="21" ht="15" customHeight="1" s="41">
      <c r="A21" s="51" t="inlineStr">
        <is>
          <t>4) Grade column: fill it in using the board's grade boundaries for that series. Don't tick ✓ before checking with the mark scheme.</t>
        </is>
      </c>
    </row>
    <row r="22" ht="15" customHeight="1" s="41">
      <c r="A22" s="52" t="inlineStr">
        <is>
          <t xml:space="preserve">   Science: students take separate sciences (Biology/Chemistry/Physics) OR Combined Science – set the one you're not taking to "Not taking".</t>
        </is>
      </c>
    </row>
    <row r="23" ht="15" customHeight="1" s="41">
      <c r="A23" s="51" t="inlineStr">
        <is>
          <t>5) The "Grade Tracking", "Topic Checklist" and "Key Dates" tabs are a shared tracking space for parents and the student.</t>
        </is>
      </c>
    </row>
    <row r="24" ht="15" customHeight="1" s="41">
      <c r="A24" s="52" t="inlineStr">
        <is>
          <t>Where to find them? The exam boards' own websites (aqa.org.uk, qualifications.pearson.com, ocr.org.uk, eduqas.co.uk) and free archives (e.g. physicsandmathstutor.com, mathsgenie.co.uk).</t>
        </is>
      </c>
    </row>
    <row r="25" ht="15" customHeight="1" s="41">
      <c r="A25" s="52" t="inlineStr">
        <is>
          <t>Note: boards make the most recent series available only to schools for a while (AQA: public after about a year). Ask a teacher for the latest papers – they may be kept for mocks.</t>
        </is>
      </c>
    </row>
    <row r="26" ht="15" customHeight="1" s="41">
      <c r="A26" s="52" t="inlineStr">
        <is>
          <t>Yellow cells = you fill them in. Other cells are formulas – please don't delete them.</t>
        </is>
      </c>
    </row>
    <row r="27"/>
    <row r="28" ht="15" customHeight="1" s="41">
      <c r="A28" s="44" t="inlineStr">
        <is>
          <t>Example row (the format used in the subject tabs):</t>
        </is>
      </c>
    </row>
    <row r="29" ht="15" customHeight="1" s="41">
      <c r="A29" s="53" t="inlineStr">
        <is>
          <t>Board</t>
        </is>
      </c>
      <c r="B29" s="53" t="inlineStr">
        <is>
          <t>Series</t>
        </is>
      </c>
      <c r="C29" s="53" t="inlineStr">
        <is>
          <t>Paper</t>
        </is>
      </c>
      <c r="D29" s="53" t="inlineStr">
        <is>
          <t>Time</t>
        </is>
      </c>
      <c r="E29" s="53" t="inlineStr">
        <is>
          <t>Max</t>
        </is>
      </c>
      <c r="F29" s="53" t="inlineStr">
        <is>
          <t>Done</t>
        </is>
      </c>
      <c r="G29" s="53" t="inlineStr">
        <is>
          <t>Date</t>
        </is>
      </c>
      <c r="H29" s="53" t="inlineStr">
        <is>
          <t>Score</t>
        </is>
      </c>
      <c r="I29" s="53" t="inlineStr">
        <is>
          <t>%</t>
        </is>
      </c>
      <c r="J29" s="53" t="inlineStr">
        <is>
          <t>Grade</t>
        </is>
      </c>
      <c r="K29" s="53" t="inlineStr">
        <is>
          <t>MS ✓</t>
        </is>
      </c>
      <c r="L29" s="53" t="inlineStr">
        <is>
          <t>Weak topics</t>
        </is>
      </c>
      <c r="M29" s="53" t="inlineStr">
        <is>
          <t>Retry</t>
        </is>
      </c>
    </row>
    <row r="30" ht="15" customHeight="1" s="41">
      <c r="A30" s="54" t="inlineStr">
        <is>
          <t>AQA (8300)</t>
        </is>
      </c>
      <c r="B30" s="54" t="inlineStr">
        <is>
          <t>June 2019</t>
        </is>
      </c>
      <c r="C30" s="54" t="inlineStr">
        <is>
          <t>Paper 1 (non-calculator)</t>
        </is>
      </c>
      <c r="D30" s="54" t="inlineStr">
        <is>
          <t>1h 30m</t>
        </is>
      </c>
      <c r="E30" s="54" t="n">
        <v>80</v>
      </c>
      <c r="F30" s="54" t="inlineStr">
        <is>
          <t>✓</t>
        </is>
      </c>
      <c r="G30" s="54" t="inlineStr">
        <is>
          <t>12/10/2026</t>
        </is>
      </c>
      <c r="H30" s="54" t="n">
        <v>54</v>
      </c>
      <c r="I30" s="55">
        <f>H30/E30</f>
        <v/>
      </c>
      <c r="J30" s="54" t="inlineStr">
        <is>
          <t>6</t>
        </is>
      </c>
      <c r="K30" s="54" t="inlineStr">
        <is>
          <t>✓</t>
        </is>
      </c>
      <c r="L30" s="54" t="inlineStr">
        <is>
          <t>Circle theorems, vectors</t>
        </is>
      </c>
      <c r="M30" s="54" t="inlineStr">
        <is>
          <t>26/10/2026</t>
        </is>
      </c>
    </row>
  </sheetData>
  <mergeCells count="1">
    <mergeCell ref="A1:H1"/>
  </mergeCells>
  <conditionalFormatting sqref="G6:G16">
    <cfRule type="colorScale" priority="2">
      <colorScale>
        <cfvo type="num" val="0"/>
        <cfvo type="num" val="0.5"/>
        <cfvo type="num" val="1"/>
        <color rgb="FFF8D7DA"/>
        <color rgb="FFFFF3CD"/>
        <color rgb="FFC6EFCE"/>
      </colorScale>
    </cfRule>
  </conditionalFormatting>
  <dataValidations count="13">
    <dataValidation sqref="C6:C16" showDropDown="0" showInputMessage="0" showErrorMessage="0" allowBlank="1" type="list" errorStyle="stop" operator="between">
      <formula1>"Higher,Foundation,-"</formula1>
      <formula2>0</formula2>
    </dataValidation>
    <dataValidation sqref="D6:D16" showDropDown="0" showInputMessage="0" showErrorMessage="0" allowBlank="1" type="list" errorStyle="stop" operator="between">
      <formula1>"9,8,7,6,5,4,3,2,1"</formula1>
      <formula2>0</formula2>
    </dataValidation>
    <dataValidation sqref="B6" showDropDown="0" showInputMessage="0" showErrorMessage="0" allowBlank="1" type="list" errorStyle="stop" operator="between">
      <formula1>"AQA (8300),Edexcel (1MA1),OCR (J560),Not taking"</formula1>
      <formula2>0</formula2>
    </dataValidation>
    <dataValidation sqref="B7" showDropDown="0" showInputMessage="0" showErrorMessage="0" allowBlank="1" type="list" errorStyle="stop" operator="between">
      <formula1>"AQA (8700),Edexcel (1EN0),Not taking"</formula1>
      <formula2>0</formula2>
    </dataValidation>
    <dataValidation sqref="B8" showDropDown="0" showInputMessage="0" showErrorMessage="0" allowBlank="1" type="list" errorStyle="stop" operator="between">
      <formula1>"AQA (8702),Edexcel (1ET0),Eduqas (C720),Not taking"</formula1>
      <formula2>0</formula2>
    </dataValidation>
    <dataValidation sqref="B9" showDropDown="0" showInputMessage="0" showErrorMessage="0" allowBlank="1" type="list" errorStyle="stop" operator="between">
      <formula1>"AQA (8461),Edexcel (1BI0),OCR Gateway (J247),Not taking"</formula1>
      <formula2>0</formula2>
    </dataValidation>
    <dataValidation sqref="B10" showDropDown="0" showInputMessage="0" showErrorMessage="0" allowBlank="1" type="list" errorStyle="stop" operator="between">
      <formula1>"AQA (8462),Edexcel (1CH0),OCR Gateway (J248),Not taking"</formula1>
      <formula2>0</formula2>
    </dataValidation>
    <dataValidation sqref="B11" showDropDown="0" showInputMessage="0" showErrorMessage="0" allowBlank="1" type="list" errorStyle="stop" operator="between">
      <formula1>"AQA (8463),Edexcel (1PH0),OCR Gateway (J249),Not taking"</formula1>
      <formula2>0</formula2>
    </dataValidation>
    <dataValidation sqref="B12" showDropDown="0" showInputMessage="0" showErrorMessage="0" allowBlank="1" type="list" errorStyle="stop" operator="between">
      <formula1>"AQA Trilogy (8464),Edexcel (1SC0),OCR Gateway (J250),Not taking"</formula1>
      <formula2>0</formula2>
    </dataValidation>
    <dataValidation sqref="B13" showDropDown="0" showInputMessage="0" showErrorMessage="0" allowBlank="1" type="list" errorStyle="stop" operator="between">
      <formula1>"AQA (8145),Edexcel (1HI0),Not taking"</formula1>
      <formula2>0</formula2>
    </dataValidation>
    <dataValidation sqref="B14" showDropDown="0" showInputMessage="0" showErrorMessage="0" allowBlank="1" type="list" errorStyle="stop" operator="between">
      <formula1>"AQA (8692),Edexcel (1SP1),Not taking"</formula1>
      <formula2>0</formula2>
    </dataValidation>
    <dataValidation sqref="B15" showDropDown="0" showInputMessage="0" showErrorMessage="0" allowBlank="1" type="list" errorStyle="stop" operator="between">
      <formula1>"AQA (8552),Edexcel (1DT0),OCR (J310),Not taking"</formula1>
      <formula2>0</formula2>
    </dataValidation>
    <dataValidation sqref="B16" showDropDown="0" showInputMessage="0" showErrorMessage="0" allowBlank="1" type="list" errorStyle="stop" operator="between">
      <formula1>"AQA (8261),Edexcel (1DR0),Eduqas (C690),Not taking"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J1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0" customWidth="1" style="40" min="1" max="1"/>
    <col width="22" customWidth="1" style="40" min="2" max="2"/>
    <col width="11" customWidth="1" style="40" min="3" max="3"/>
    <col width="9" customWidth="1" style="40" min="4" max="4"/>
    <col width="11" customWidth="1" style="40" min="5" max="5"/>
    <col width="9" customWidth="1" style="40" min="6" max="7"/>
    <col width="14" customWidth="1" style="40" min="8" max="8"/>
    <col width="9" customWidth="1" style="40" min="9" max="9"/>
    <col width="11" customWidth="1" style="40" min="10" max="10"/>
  </cols>
  <sheetData>
    <row r="1" ht="30" customHeight="1" s="41">
      <c r="A1" s="42" t="inlineStr">
        <is>
          <t>Grade Tracking – Targets and Mock Results</t>
        </is>
      </c>
    </row>
    <row r="2" ht="15" customHeight="1" s="41">
      <c r="A2" s="43" t="inlineStr">
        <is>
          <t>Enter grades as numbers from 1 to 9. "Gap to target" compares the most recent grade with the target.</t>
        </is>
      </c>
    </row>
    <row r="3"/>
    <row r="4" ht="31.5" customHeight="1" s="41">
      <c r="A4" s="45" t="inlineStr">
        <is>
          <t>Subject</t>
        </is>
      </c>
      <c r="B4" s="45" t="inlineStr">
        <is>
          <t>Board</t>
        </is>
      </c>
      <c r="C4" s="45" t="inlineStr">
        <is>
          <t>Tier</t>
        </is>
      </c>
      <c r="D4" s="45" t="inlineStr">
        <is>
          <t>Target</t>
        </is>
      </c>
      <c r="E4" s="45" t="inlineStr">
        <is>
          <t>End of Year 10</t>
        </is>
      </c>
      <c r="F4" s="45" t="inlineStr">
        <is>
          <t>Mock 1</t>
        </is>
      </c>
      <c r="G4" s="45" t="inlineStr">
        <is>
          <t>Mock 2</t>
        </is>
      </c>
      <c r="H4" s="45" t="inlineStr">
        <is>
          <t>School predicted grade</t>
        </is>
      </c>
      <c r="I4" s="45" t="inlineStr">
        <is>
          <t>Latest grade</t>
        </is>
      </c>
      <c r="J4" s="45" t="inlineStr">
        <is>
          <t>Gap to target</t>
        </is>
      </c>
    </row>
    <row r="5" ht="15" customHeight="1" s="41">
      <c r="A5" s="56" t="inlineStr">
        <is>
          <t>Maths</t>
        </is>
      </c>
      <c r="B5" s="57">
        <f>'Start'!B6</f>
        <v/>
      </c>
      <c r="C5" s="58">
        <f>'Start'!C6</f>
        <v/>
      </c>
      <c r="D5" s="58">
        <f>IF('Start'!D6="","",'Start'!D6)</f>
        <v/>
      </c>
      <c r="E5" s="59" t="n"/>
      <c r="F5" s="59" t="n"/>
      <c r="G5" s="59" t="n"/>
      <c r="H5" s="59" t="n"/>
      <c r="I5" s="58">
        <f>IF(ISNUMBER(H5),H5,IF(ISNUMBER(G5),G5,IF(ISNUMBER(F5),F5,IF(ISNUMBER(E5),E5,""))))</f>
        <v/>
      </c>
      <c r="J5" s="60">
        <f>IF(AND(ISNUMBER(I5),ISNUMBER(D5)),I5-D5,"")</f>
        <v/>
      </c>
    </row>
    <row r="6" ht="15" customHeight="1" s="41">
      <c r="A6" s="56" t="inlineStr">
        <is>
          <t>English Lang</t>
        </is>
      </c>
      <c r="B6" s="57">
        <f>'Start'!B7</f>
        <v/>
      </c>
      <c r="C6" s="58">
        <f>'Start'!C7</f>
        <v/>
      </c>
      <c r="D6" s="58">
        <f>IF('Start'!D7="","",'Start'!D7)</f>
        <v/>
      </c>
      <c r="E6" s="59" t="n"/>
      <c r="F6" s="59" t="n"/>
      <c r="G6" s="59" t="n"/>
      <c r="H6" s="59" t="n"/>
      <c r="I6" s="58">
        <f>IF(ISNUMBER(H6),H6,IF(ISNUMBER(G6),G6,IF(ISNUMBER(F6),F6,IF(ISNUMBER(E6),E6,""))))</f>
        <v/>
      </c>
      <c r="J6" s="60">
        <f>IF(AND(ISNUMBER(I6),ISNUMBER(D6)),I6-D6,"")</f>
        <v/>
      </c>
    </row>
    <row r="7" ht="15" customHeight="1" s="41">
      <c r="A7" s="56" t="inlineStr">
        <is>
          <t>English Lit</t>
        </is>
      </c>
      <c r="B7" s="57">
        <f>'Start'!B8</f>
        <v/>
      </c>
      <c r="C7" s="58">
        <f>'Start'!C8</f>
        <v/>
      </c>
      <c r="D7" s="58">
        <f>IF('Start'!D8="","",'Start'!D8)</f>
        <v/>
      </c>
      <c r="E7" s="59" t="n"/>
      <c r="F7" s="59" t="n"/>
      <c r="G7" s="59" t="n"/>
      <c r="H7" s="59" t="n"/>
      <c r="I7" s="58">
        <f>IF(ISNUMBER(H7),H7,IF(ISNUMBER(G7),G7,IF(ISNUMBER(F7),F7,IF(ISNUMBER(E7),E7,""))))</f>
        <v/>
      </c>
      <c r="J7" s="60">
        <f>IF(AND(ISNUMBER(I7),ISNUMBER(D7)),I7-D7,"")</f>
        <v/>
      </c>
    </row>
    <row r="8" ht="15" customHeight="1" s="41">
      <c r="A8" s="56" t="inlineStr">
        <is>
          <t>Biology</t>
        </is>
      </c>
      <c r="B8" s="57">
        <f>'Start'!B9</f>
        <v/>
      </c>
      <c r="C8" s="58">
        <f>'Start'!C9</f>
        <v/>
      </c>
      <c r="D8" s="58">
        <f>IF('Start'!D9="","",'Start'!D9)</f>
        <v/>
      </c>
      <c r="E8" s="59" t="n"/>
      <c r="F8" s="59" t="n"/>
      <c r="G8" s="59" t="n"/>
      <c r="H8" s="59" t="n"/>
      <c r="I8" s="58">
        <f>IF(ISNUMBER(H8),H8,IF(ISNUMBER(G8),G8,IF(ISNUMBER(F8),F8,IF(ISNUMBER(E8),E8,""))))</f>
        <v/>
      </c>
      <c r="J8" s="60">
        <f>IF(AND(ISNUMBER(I8),ISNUMBER(D8)),I8-D8,"")</f>
        <v/>
      </c>
    </row>
    <row r="9" ht="15" customHeight="1" s="41">
      <c r="A9" s="56" t="inlineStr">
        <is>
          <t>Chemistry</t>
        </is>
      </c>
      <c r="B9" s="57">
        <f>'Start'!B10</f>
        <v/>
      </c>
      <c r="C9" s="58">
        <f>'Start'!C10</f>
        <v/>
      </c>
      <c r="D9" s="58">
        <f>IF('Start'!D10="","",'Start'!D10)</f>
        <v/>
      </c>
      <c r="E9" s="59" t="n"/>
      <c r="F9" s="59" t="n"/>
      <c r="G9" s="59" t="n"/>
      <c r="H9" s="59" t="n"/>
      <c r="I9" s="58">
        <f>IF(ISNUMBER(H9),H9,IF(ISNUMBER(G9),G9,IF(ISNUMBER(F9),F9,IF(ISNUMBER(E9),E9,""))))</f>
        <v/>
      </c>
      <c r="J9" s="60">
        <f>IF(AND(ISNUMBER(I9),ISNUMBER(D9)),I9-D9,"")</f>
        <v/>
      </c>
    </row>
    <row r="10" ht="15" customHeight="1" s="41">
      <c r="A10" s="56" t="inlineStr">
        <is>
          <t>Physics</t>
        </is>
      </c>
      <c r="B10" s="57">
        <f>'Start'!B11</f>
        <v/>
      </c>
      <c r="C10" s="58">
        <f>'Start'!C11</f>
        <v/>
      </c>
      <c r="D10" s="58">
        <f>IF('Start'!D11="","",'Start'!D11)</f>
        <v/>
      </c>
      <c r="E10" s="59" t="n"/>
      <c r="F10" s="59" t="n"/>
      <c r="G10" s="59" t="n"/>
      <c r="H10" s="59" t="n"/>
      <c r="I10" s="58">
        <f>IF(ISNUMBER(H10),H10,IF(ISNUMBER(G10),G10,IF(ISNUMBER(F10),F10,IF(ISNUMBER(E10),E10,""))))</f>
        <v/>
      </c>
      <c r="J10" s="60">
        <f>IF(AND(ISNUMBER(I10),ISNUMBER(D10)),I10-D10,"")</f>
        <v/>
      </c>
    </row>
    <row r="11" ht="15" customHeight="1" s="41">
      <c r="A11" s="56" t="inlineStr">
        <is>
          <t>Combined Science</t>
        </is>
      </c>
      <c r="B11" s="57">
        <f>'Start'!B12</f>
        <v/>
      </c>
      <c r="C11" s="58">
        <f>'Start'!C12</f>
        <v/>
      </c>
      <c r="D11" s="58">
        <f>IF('Start'!D12="","",'Start'!D12)</f>
        <v/>
      </c>
      <c r="E11" s="59" t="n"/>
      <c r="F11" s="59" t="n"/>
      <c r="G11" s="59" t="n"/>
      <c r="H11" s="59" t="n"/>
      <c r="I11" s="58">
        <f>IF(ISNUMBER(H11),H11,IF(ISNUMBER(G11),G11,IF(ISNUMBER(F11),F11,IF(ISNUMBER(E11),E11,""))))</f>
        <v/>
      </c>
      <c r="J11" s="60">
        <f>IF(AND(ISNUMBER(I11),ISNUMBER(D11)),I11-D11,"")</f>
        <v/>
      </c>
    </row>
    <row r="12" ht="15" customHeight="1" s="41">
      <c r="A12" s="56" t="inlineStr">
        <is>
          <t>History</t>
        </is>
      </c>
      <c r="B12" s="57">
        <f>'Start'!B13</f>
        <v/>
      </c>
      <c r="C12" s="58">
        <f>'Start'!C13</f>
        <v/>
      </c>
      <c r="D12" s="58">
        <f>IF('Start'!D13="","",'Start'!D13)</f>
        <v/>
      </c>
      <c r="E12" s="59" t="n"/>
      <c r="F12" s="59" t="n"/>
      <c r="G12" s="59" t="n"/>
      <c r="H12" s="59" t="n"/>
      <c r="I12" s="58">
        <f>IF(ISNUMBER(H12),H12,IF(ISNUMBER(G12),G12,IF(ISNUMBER(F12),F12,IF(ISNUMBER(E12),E12,""))))</f>
        <v/>
      </c>
      <c r="J12" s="60">
        <f>IF(AND(ISNUMBER(I12),ISNUMBER(D12)),I12-D12,"")</f>
        <v/>
      </c>
    </row>
    <row r="13" ht="15" customHeight="1" s="41">
      <c r="A13" s="56" t="inlineStr">
        <is>
          <t>Spanish</t>
        </is>
      </c>
      <c r="B13" s="57">
        <f>'Start'!B14</f>
        <v/>
      </c>
      <c r="C13" s="58">
        <f>'Start'!C14</f>
        <v/>
      </c>
      <c r="D13" s="58">
        <f>IF('Start'!D14="","",'Start'!D14)</f>
        <v/>
      </c>
      <c r="E13" s="59" t="n"/>
      <c r="F13" s="59" t="n"/>
      <c r="G13" s="59" t="n"/>
      <c r="H13" s="59" t="n"/>
      <c r="I13" s="58">
        <f>IF(ISNUMBER(H13),H13,IF(ISNUMBER(G13),G13,IF(ISNUMBER(F13),F13,IF(ISNUMBER(E13),E13,""))))</f>
        <v/>
      </c>
      <c r="J13" s="60">
        <f>IF(AND(ISNUMBER(I13),ISNUMBER(D13)),I13-D13,"")</f>
        <v/>
      </c>
    </row>
    <row r="14" ht="15" customHeight="1" s="41">
      <c r="A14" s="56" t="inlineStr">
        <is>
          <t>DT</t>
        </is>
      </c>
      <c r="B14" s="57">
        <f>'Start'!B15</f>
        <v/>
      </c>
      <c r="C14" s="58">
        <f>'Start'!C15</f>
        <v/>
      </c>
      <c r="D14" s="58">
        <f>IF('Start'!D15="","",'Start'!D15)</f>
        <v/>
      </c>
      <c r="E14" s="59" t="n"/>
      <c r="F14" s="59" t="n"/>
      <c r="G14" s="59" t="n"/>
      <c r="H14" s="59" t="n"/>
      <c r="I14" s="58">
        <f>IF(ISNUMBER(H14),H14,IF(ISNUMBER(G14),G14,IF(ISNUMBER(F14),F14,IF(ISNUMBER(E14),E14,""))))</f>
        <v/>
      </c>
      <c r="J14" s="60">
        <f>IF(AND(ISNUMBER(I14),ISNUMBER(D14)),I14-D14,"")</f>
        <v/>
      </c>
    </row>
    <row r="15" ht="15" customHeight="1" s="41">
      <c r="A15" s="56" t="inlineStr">
        <is>
          <t>Drama</t>
        </is>
      </c>
      <c r="B15" s="57">
        <f>'Start'!B16</f>
        <v/>
      </c>
      <c r="C15" s="58">
        <f>'Start'!C16</f>
        <v/>
      </c>
      <c r="D15" s="58">
        <f>IF('Start'!D16="","",'Start'!D16)</f>
        <v/>
      </c>
      <c r="E15" s="59" t="n"/>
      <c r="F15" s="59" t="n"/>
      <c r="G15" s="59" t="n"/>
      <c r="H15" s="59" t="n"/>
      <c r="I15" s="58">
        <f>IF(ISNUMBER(H15),H15,IF(ISNUMBER(G15),G15,IF(ISNUMBER(F15),F15,IF(ISNUMBER(E15),E15,""))))</f>
        <v/>
      </c>
      <c r="J15" s="60">
        <f>IF(AND(ISNUMBER(I15),ISNUMBER(D15)),I15-D15,"")</f>
        <v/>
      </c>
    </row>
    <row r="16"/>
    <row r="17" ht="15" customHeight="1" s="41">
      <c r="A17" s="61" t="inlineStr">
        <is>
          <t>Key thresholds: 4 = "standard pass" (below 4 in English or Maths means continuing the subject after 16), 5 = "strong pass", 6+ = required for A Level at many sixth forms.</t>
        </is>
      </c>
    </row>
  </sheetData>
  <mergeCells count="1">
    <mergeCell ref="A1:J1"/>
  </mergeCells>
  <conditionalFormatting sqref="J5:J15">
    <cfRule type="cellIs" rank="0" priority="2" equalAverage="0" operator="lessThan" aboveAverage="0" dxfId="0" text="" percent="0" bottom="0">
      <formula>0</formula>
    </cfRule>
    <cfRule type="cellIs" rank="0" priority="3" equalAverage="0" operator="greaterThanOrEqual" aboveAverage="0" dxfId="1" text="" percent="0" bottom="0">
      <formula>0</formula>
    </cfRule>
  </conditionalFormatting>
  <dataValidations count="1">
    <dataValidation sqref="E5:H15" showDropDown="0" showInputMessage="0" showErrorMessage="0" allowBlank="1" type="whole" errorStyle="stop" operator="between">
      <formula1>1</formula1>
      <formula2>9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G1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16" customWidth="1" style="40" min="1" max="1"/>
    <col width="50" customWidth="1" style="40" min="2" max="2"/>
    <col width="13" customWidth="1" style="40" min="3" max="6"/>
    <col width="34" customWidth="1" style="40" min="7" max="7"/>
  </cols>
  <sheetData>
    <row r="1" ht="30" customHeight="1" s="41">
      <c r="A1" s="42" t="inlineStr">
        <is>
          <t>Topic Checklist (Red / Amber / Green)</t>
        </is>
      </c>
    </row>
    <row r="2" ht="15" customHeight="1" s="41">
      <c r="A2" s="43" t="inlineStr">
        <is>
          <t>Red = I don't know it · Amber = not sure · Green = I know it. Mark it at different points in the year to see progress.</t>
        </is>
      </c>
    </row>
    <row r="3"/>
    <row r="4" ht="31.5" customHeight="1" s="41">
      <c r="A4" s="45" t="inlineStr">
        <is>
          <t>Subject</t>
        </is>
      </c>
      <c r="B4" s="45" t="inlineStr">
        <is>
          <t>Topic</t>
        </is>
      </c>
      <c r="C4" s="45" t="inlineStr">
        <is>
          <t>Sept/Oct</t>
        </is>
      </c>
      <c r="D4" s="45" t="inlineStr">
        <is>
          <t>After mocks</t>
        </is>
      </c>
      <c r="E4" s="45" t="inlineStr">
        <is>
          <t>Before Easter</t>
        </is>
      </c>
      <c r="F4" s="45" t="inlineStr">
        <is>
          <t>Before exams</t>
        </is>
      </c>
      <c r="G4" s="45" t="inlineStr">
        <is>
          <t>Grade</t>
        </is>
      </c>
    </row>
    <row r="5" ht="15" customHeight="1" s="41">
      <c r="A5" s="62" t="inlineStr">
        <is>
          <t>Maths</t>
        </is>
      </c>
      <c r="B5" s="63" t="inlineStr">
        <is>
          <t>Fractions, decimals, percentages</t>
        </is>
      </c>
      <c r="C5" s="64" t="n"/>
      <c r="D5" s="64" t="n"/>
      <c r="E5" s="64" t="n"/>
      <c r="F5" s="64" t="n"/>
      <c r="G5" s="65" t="n"/>
    </row>
    <row r="6" ht="15" customHeight="1" s="41">
      <c r="A6" s="62" t="inlineStr">
        <is>
          <t>Maths</t>
        </is>
      </c>
      <c r="B6" s="63" t="inlineStr">
        <is>
          <t>Indices, surds, standard form</t>
        </is>
      </c>
      <c r="C6" s="64" t="n"/>
      <c r="D6" s="64" t="n"/>
      <c r="E6" s="64" t="n"/>
      <c r="F6" s="64" t="n"/>
      <c r="G6" s="65" t="n"/>
    </row>
    <row r="7" ht="15" customHeight="1" s="41">
      <c r="A7" s="62" t="inlineStr">
        <is>
          <t>Maths</t>
        </is>
      </c>
      <c r="B7" s="63" t="inlineStr">
        <is>
          <t>Bounds &amp; estimation</t>
        </is>
      </c>
      <c r="C7" s="64" t="n"/>
      <c r="D7" s="64" t="n"/>
      <c r="E7" s="64" t="n"/>
      <c r="F7" s="64" t="n"/>
      <c r="G7" s="65" t="n"/>
    </row>
    <row r="8" ht="15" customHeight="1" s="41">
      <c r="A8" s="62" t="inlineStr">
        <is>
          <t>Maths</t>
        </is>
      </c>
      <c r="B8" s="63" t="inlineStr">
        <is>
          <t>Expanding &amp; factorising</t>
        </is>
      </c>
      <c r="C8" s="64" t="n"/>
      <c r="D8" s="64" t="n"/>
      <c r="E8" s="64" t="n"/>
      <c r="F8" s="64" t="n"/>
      <c r="G8" s="65" t="n"/>
    </row>
    <row r="9" ht="15" customHeight="1" s="41">
      <c r="A9" s="62" t="inlineStr">
        <is>
          <t>Maths</t>
        </is>
      </c>
      <c r="B9" s="63" t="inlineStr">
        <is>
          <t>Linear equations &amp; inequalities</t>
        </is>
      </c>
      <c r="C9" s="64" t="n"/>
      <c r="D9" s="64" t="n"/>
      <c r="E9" s="64" t="n"/>
      <c r="F9" s="64" t="n"/>
      <c r="G9" s="65" t="n"/>
    </row>
    <row r="10" ht="15" customHeight="1" s="41">
      <c r="A10" s="62" t="inlineStr">
        <is>
          <t>Maths</t>
        </is>
      </c>
      <c r="B10" s="63" t="inlineStr">
        <is>
          <t>Simultaneous equations</t>
        </is>
      </c>
      <c r="C10" s="64" t="n"/>
      <c r="D10" s="64" t="n"/>
      <c r="E10" s="64" t="n"/>
      <c r="F10" s="64" t="n"/>
      <c r="G10" s="65" t="n"/>
    </row>
    <row r="11" ht="15" customHeight="1" s="41">
      <c r="A11" s="62" t="inlineStr">
        <is>
          <t>Maths</t>
        </is>
      </c>
      <c r="B11" s="63" t="inlineStr">
        <is>
          <t>Quadratics (factorise, formula, completing the square)</t>
        </is>
      </c>
      <c r="C11" s="64" t="n"/>
      <c r="D11" s="64" t="n"/>
      <c r="E11" s="64" t="n"/>
      <c r="F11" s="64" t="n"/>
      <c r="G11" s="65" t="n"/>
    </row>
    <row r="12" ht="15" customHeight="1" s="41">
      <c r="A12" s="62" t="inlineStr">
        <is>
          <t>Maths</t>
        </is>
      </c>
      <c r="B12" s="63" t="inlineStr">
        <is>
          <t>Sequences (incl. nth term)</t>
        </is>
      </c>
      <c r="C12" s="64" t="n"/>
      <c r="D12" s="64" t="n"/>
      <c r="E12" s="64" t="n"/>
      <c r="F12" s="64" t="n"/>
      <c r="G12" s="65" t="n"/>
    </row>
    <row r="13" ht="15" customHeight="1" s="41">
      <c r="A13" s="62" t="inlineStr">
        <is>
          <t>Maths</t>
        </is>
      </c>
      <c r="B13" s="63" t="inlineStr">
        <is>
          <t>Straight-line &amp; quadratic graphs</t>
        </is>
      </c>
      <c r="C13" s="64" t="n"/>
      <c r="D13" s="64" t="n"/>
      <c r="E13" s="64" t="n"/>
      <c r="F13" s="64" t="n"/>
      <c r="G13" s="65" t="n"/>
    </row>
    <row r="14" ht="15" customHeight="1" s="41">
      <c r="A14" s="62" t="inlineStr">
        <is>
          <t>Maths</t>
        </is>
      </c>
      <c r="B14" s="63" t="inlineStr">
        <is>
          <t>Functions, iteration &amp; algebraic proof (H)</t>
        </is>
      </c>
      <c r="C14" s="64" t="n"/>
      <c r="D14" s="64" t="n"/>
      <c r="E14" s="64" t="n"/>
      <c r="F14" s="64" t="n"/>
      <c r="G14" s="65" t="n"/>
    </row>
    <row r="15" ht="15" customHeight="1" s="41">
      <c r="A15" s="62" t="inlineStr">
        <is>
          <t>Maths</t>
        </is>
      </c>
      <c r="B15" s="63" t="inlineStr">
        <is>
          <t>Ratio &amp; proportion</t>
        </is>
      </c>
      <c r="C15" s="64" t="n"/>
      <c r="D15" s="64" t="n"/>
      <c r="E15" s="64" t="n"/>
      <c r="F15" s="64" t="n"/>
      <c r="G15" s="65" t="n"/>
    </row>
    <row r="16" ht="15" customHeight="1" s="41">
      <c r="A16" s="62" t="inlineStr">
        <is>
          <t>Maths</t>
        </is>
      </c>
      <c r="B16" s="63" t="inlineStr">
        <is>
          <t>Percentage change, compound interest</t>
        </is>
      </c>
      <c r="C16" s="64" t="n"/>
      <c r="D16" s="64" t="n"/>
      <c r="E16" s="64" t="n"/>
      <c r="F16" s="64" t="n"/>
      <c r="G16" s="65" t="n"/>
    </row>
    <row r="17" ht="15" customHeight="1" s="41">
      <c r="A17" s="62" t="inlineStr">
        <is>
          <t>Maths</t>
        </is>
      </c>
      <c r="B17" s="63" t="inlineStr">
        <is>
          <t>Direct &amp; inverse proportion</t>
        </is>
      </c>
      <c r="C17" s="64" t="n"/>
      <c r="D17" s="64" t="n"/>
      <c r="E17" s="64" t="n"/>
      <c r="F17" s="64" t="n"/>
      <c r="G17" s="65" t="n"/>
    </row>
    <row r="18" ht="15" customHeight="1" s="41">
      <c r="A18" s="62" t="inlineStr">
        <is>
          <t>Maths</t>
        </is>
      </c>
      <c r="B18" s="63" t="inlineStr">
        <is>
          <t>Speed, density, pressure</t>
        </is>
      </c>
      <c r="C18" s="64" t="n"/>
      <c r="D18" s="64" t="n"/>
      <c r="E18" s="64" t="n"/>
      <c r="F18" s="64" t="n"/>
      <c r="G18" s="65" t="n"/>
    </row>
    <row r="19" ht="15" customHeight="1" s="41">
      <c r="A19" s="62" t="inlineStr">
        <is>
          <t>Maths</t>
        </is>
      </c>
      <c r="B19" s="63" t="inlineStr">
        <is>
          <t>Angles &amp; polygons</t>
        </is>
      </c>
      <c r="C19" s="64" t="n"/>
      <c r="D19" s="64" t="n"/>
      <c r="E19" s="64" t="n"/>
      <c r="F19" s="64" t="n"/>
      <c r="G19" s="65" t="n"/>
    </row>
    <row r="20" ht="15" customHeight="1" s="41">
      <c r="A20" s="62" t="inlineStr">
        <is>
          <t>Maths</t>
        </is>
      </c>
      <c r="B20" s="63" t="inlineStr">
        <is>
          <t>Area, perimeter, circles, arcs &amp; sectors</t>
        </is>
      </c>
      <c r="C20" s="64" t="n"/>
      <c r="D20" s="64" t="n"/>
      <c r="E20" s="64" t="n"/>
      <c r="F20" s="64" t="n"/>
      <c r="G20" s="65" t="n"/>
    </row>
    <row r="21" ht="15" customHeight="1" s="41">
      <c r="A21" s="62" t="inlineStr">
        <is>
          <t>Maths</t>
        </is>
      </c>
      <c r="B21" s="63" t="inlineStr">
        <is>
          <t>Volume &amp; surface area</t>
        </is>
      </c>
      <c r="C21" s="64" t="n"/>
      <c r="D21" s="64" t="n"/>
      <c r="E21" s="64" t="n"/>
      <c r="F21" s="64" t="n"/>
      <c r="G21" s="65" t="n"/>
    </row>
    <row r="22" ht="15" customHeight="1" s="41">
      <c r="A22" s="62" t="inlineStr">
        <is>
          <t>Maths</t>
        </is>
      </c>
      <c r="B22" s="63" t="inlineStr">
        <is>
          <t>Pythagoras &amp; trigonometry (SOHCAHTOA)</t>
        </is>
      </c>
      <c r="C22" s="64" t="n"/>
      <c r="D22" s="64" t="n"/>
      <c r="E22" s="64" t="n"/>
      <c r="F22" s="64" t="n"/>
      <c r="G22" s="65" t="n"/>
    </row>
    <row r="23" ht="15" customHeight="1" s="41">
      <c r="A23" s="62" t="inlineStr">
        <is>
          <t>Maths</t>
        </is>
      </c>
      <c r="B23" s="63" t="inlineStr">
        <is>
          <t>Sine/cosine rule, area ½absinC (H)</t>
        </is>
      </c>
      <c r="C23" s="64" t="n"/>
      <c r="D23" s="64" t="n"/>
      <c r="E23" s="64" t="n"/>
      <c r="F23" s="64" t="n"/>
      <c r="G23" s="65" t="n"/>
    </row>
    <row r="24" ht="15" customHeight="1" s="41">
      <c r="A24" s="62" t="inlineStr">
        <is>
          <t>Maths</t>
        </is>
      </c>
      <c r="B24" s="63" t="inlineStr">
        <is>
          <t>Transformations</t>
        </is>
      </c>
      <c r="C24" s="64" t="n"/>
      <c r="D24" s="64" t="n"/>
      <c r="E24" s="64" t="n"/>
      <c r="F24" s="64" t="n"/>
      <c r="G24" s="65" t="n"/>
    </row>
    <row r="25" ht="15" customHeight="1" s="41">
      <c r="A25" s="62" t="inlineStr">
        <is>
          <t>Maths</t>
        </is>
      </c>
      <c r="B25" s="63" t="inlineStr">
        <is>
          <t>Constructions &amp; loci</t>
        </is>
      </c>
      <c r="C25" s="64" t="n"/>
      <c r="D25" s="64" t="n"/>
      <c r="E25" s="64" t="n"/>
      <c r="F25" s="64" t="n"/>
      <c r="G25" s="65" t="n"/>
    </row>
    <row r="26" ht="15" customHeight="1" s="41">
      <c r="A26" s="62" t="inlineStr">
        <is>
          <t>Maths</t>
        </is>
      </c>
      <c r="B26" s="63" t="inlineStr">
        <is>
          <t>Similarity &amp; congruence</t>
        </is>
      </c>
      <c r="C26" s="64" t="n"/>
      <c r="D26" s="64" t="n"/>
      <c r="E26" s="64" t="n"/>
      <c r="F26" s="64" t="n"/>
      <c r="G26" s="65" t="n"/>
    </row>
    <row r="27" ht="15" customHeight="1" s="41">
      <c r="A27" s="62" t="inlineStr">
        <is>
          <t>Maths</t>
        </is>
      </c>
      <c r="B27" s="63" t="inlineStr">
        <is>
          <t>Vectors</t>
        </is>
      </c>
      <c r="C27" s="64" t="n"/>
      <c r="D27" s="64" t="n"/>
      <c r="E27" s="64" t="n"/>
      <c r="F27" s="64" t="n"/>
      <c r="G27" s="65" t="n"/>
    </row>
    <row r="28" ht="15" customHeight="1" s="41">
      <c r="A28" s="62" t="inlineStr">
        <is>
          <t>Maths</t>
        </is>
      </c>
      <c r="B28" s="63" t="inlineStr">
        <is>
          <t>Circle theorems (H)</t>
        </is>
      </c>
      <c r="C28" s="64" t="n"/>
      <c r="D28" s="64" t="n"/>
      <c r="E28" s="64" t="n"/>
      <c r="F28" s="64" t="n"/>
      <c r="G28" s="65" t="n"/>
    </row>
    <row r="29" ht="15" customHeight="1" s="41">
      <c r="A29" s="62" t="inlineStr">
        <is>
          <t>Maths</t>
        </is>
      </c>
      <c r="B29" s="63" t="inlineStr">
        <is>
          <t>Probability, tree &amp; Venn diagrams</t>
        </is>
      </c>
      <c r="C29" s="64" t="n"/>
      <c r="D29" s="64" t="n"/>
      <c r="E29" s="64" t="n"/>
      <c r="F29" s="64" t="n"/>
      <c r="G29" s="65" t="n"/>
    </row>
    <row r="30" ht="15" customHeight="1" s="41">
      <c r="A30" s="62" t="inlineStr">
        <is>
          <t>Maths</t>
        </is>
      </c>
      <c r="B30" s="63" t="inlineStr">
        <is>
          <t>Averages, charts, scatter graphs</t>
        </is>
      </c>
      <c r="C30" s="64" t="n"/>
      <c r="D30" s="64" t="n"/>
      <c r="E30" s="64" t="n"/>
      <c r="F30" s="64" t="n"/>
      <c r="G30" s="65" t="n"/>
    </row>
    <row r="31" ht="15" customHeight="1" s="41">
      <c r="A31" s="62" t="inlineStr">
        <is>
          <t>Maths</t>
        </is>
      </c>
      <c r="B31" s="63" t="inlineStr">
        <is>
          <t>Cumulative frequency, box plots, histograms (H)</t>
        </is>
      </c>
      <c r="C31" s="64" t="n"/>
      <c r="D31" s="64" t="n"/>
      <c r="E31" s="64" t="n"/>
      <c r="F31" s="64" t="n"/>
      <c r="G31" s="65" t="n"/>
    </row>
    <row r="32" ht="15" customHeight="1" s="41">
      <c r="A32" s="66" t="inlineStr">
        <is>
          <t>Maths</t>
        </is>
      </c>
      <c r="B32" s="67" t="n"/>
      <c r="C32" s="67" t="n"/>
      <c r="D32" s="67" t="n"/>
      <c r="E32" s="67" t="n"/>
      <c r="F32" s="67" t="n"/>
      <c r="G32" s="65" t="n"/>
    </row>
    <row r="33" ht="15" customHeight="1" s="41">
      <c r="A33" s="66" t="inlineStr">
        <is>
          <t>Maths</t>
        </is>
      </c>
      <c r="B33" s="67" t="n"/>
      <c r="C33" s="67" t="n"/>
      <c r="D33" s="67" t="n"/>
      <c r="E33" s="67" t="n"/>
      <c r="F33" s="67" t="n"/>
      <c r="G33" s="65" t="n"/>
    </row>
    <row r="34" ht="15" customHeight="1" s="41">
      <c r="A34" s="62" t="inlineStr">
        <is>
          <t>English Lang</t>
        </is>
      </c>
      <c r="B34" s="63" t="inlineStr">
        <is>
          <t>Reading: finding information (short questions)</t>
        </is>
      </c>
      <c r="C34" s="64" t="n"/>
      <c r="D34" s="64" t="n"/>
      <c r="E34" s="64" t="n"/>
      <c r="F34" s="64" t="n"/>
      <c r="G34" s="65" t="n"/>
    </row>
    <row r="35" ht="15" customHeight="1" s="41">
      <c r="A35" s="62" t="inlineStr">
        <is>
          <t>English Lang</t>
        </is>
      </c>
      <c r="B35" s="63" t="inlineStr">
        <is>
          <t>Language analysis</t>
        </is>
      </c>
      <c r="C35" s="64" t="n"/>
      <c r="D35" s="64" t="n"/>
      <c r="E35" s="64" t="n"/>
      <c r="F35" s="64" t="n"/>
      <c r="G35" s="65" t="n"/>
    </row>
    <row r="36" ht="15" customHeight="1" s="41">
      <c r="A36" s="62" t="inlineStr">
        <is>
          <t>English Lang</t>
        </is>
      </c>
      <c r="B36" s="63" t="inlineStr">
        <is>
          <t>Structure analysis</t>
        </is>
      </c>
      <c r="C36" s="64" t="n"/>
      <c r="D36" s="64" t="n"/>
      <c r="E36" s="64" t="n"/>
      <c r="F36" s="64" t="n"/>
      <c r="G36" s="65" t="n"/>
    </row>
    <row r="37" ht="15" customHeight="1" s="41">
      <c r="A37" s="62" t="inlineStr">
        <is>
          <t>English Lang</t>
        </is>
      </c>
      <c r="B37" s="63" t="inlineStr">
        <is>
          <t>Evaluation</t>
        </is>
      </c>
      <c r="C37" s="64" t="n"/>
      <c r="D37" s="64" t="n"/>
      <c r="E37" s="64" t="n"/>
      <c r="F37" s="64" t="n"/>
      <c r="G37" s="65" t="n"/>
    </row>
    <row r="38" ht="15" customHeight="1" s="41">
      <c r="A38" s="62" t="inlineStr">
        <is>
          <t>English Lang</t>
        </is>
      </c>
      <c r="B38" s="63" t="inlineStr">
        <is>
          <t>Comparing two texts</t>
        </is>
      </c>
      <c r="C38" s="64" t="n"/>
      <c r="D38" s="64" t="n"/>
      <c r="E38" s="64" t="n"/>
      <c r="F38" s="64" t="n"/>
      <c r="G38" s="65" t="n"/>
    </row>
    <row r="39" ht="15" customHeight="1" s="41">
      <c r="A39" s="62" t="inlineStr">
        <is>
          <t>English Lang</t>
        </is>
      </c>
      <c r="B39" s="63" t="inlineStr">
        <is>
          <t>Creative writing (narrative / descriptive)</t>
        </is>
      </c>
      <c r="C39" s="64" t="n"/>
      <c r="D39" s="64" t="n"/>
      <c r="E39" s="64" t="n"/>
      <c r="F39" s="64" t="n"/>
      <c r="G39" s="65" t="n"/>
    </row>
    <row r="40" ht="15" customHeight="1" s="41">
      <c r="A40" s="62" t="inlineStr">
        <is>
          <t>English Lang</t>
        </is>
      </c>
      <c r="B40" s="63" t="inlineStr">
        <is>
          <t>Viewpoint / transactional writing</t>
        </is>
      </c>
      <c r="C40" s="64" t="n"/>
      <c r="D40" s="64" t="n"/>
      <c r="E40" s="64" t="n"/>
      <c r="F40" s="64" t="n"/>
      <c r="G40" s="65" t="n"/>
    </row>
    <row r="41" ht="15" customHeight="1" s="41">
      <c r="A41" s="62" t="inlineStr">
        <is>
          <t>English Lang</t>
        </is>
      </c>
      <c r="B41" s="63" t="inlineStr">
        <is>
          <t>SPaG – spelling, punctuation, grammar</t>
        </is>
      </c>
      <c r="C41" s="64" t="n"/>
      <c r="D41" s="64" t="n"/>
      <c r="E41" s="64" t="n"/>
      <c r="F41" s="64" t="n"/>
      <c r="G41" s="65" t="n"/>
    </row>
    <row r="42" ht="15" customHeight="1" s="41">
      <c r="A42" s="66" t="inlineStr">
        <is>
          <t>English Lang</t>
        </is>
      </c>
      <c r="B42" s="67" t="n"/>
      <c r="C42" s="67" t="n"/>
      <c r="D42" s="67" t="n"/>
      <c r="E42" s="67" t="n"/>
      <c r="F42" s="67" t="n"/>
      <c r="G42" s="65" t="n"/>
    </row>
    <row r="43" ht="15" customHeight="1" s="41">
      <c r="A43" s="66" t="inlineStr">
        <is>
          <t>English Lang</t>
        </is>
      </c>
      <c r="B43" s="67" t="n"/>
      <c r="C43" s="67" t="n"/>
      <c r="D43" s="67" t="n"/>
      <c r="E43" s="67" t="n"/>
      <c r="F43" s="67" t="n"/>
      <c r="G43" s="65" t="n"/>
    </row>
    <row r="44" ht="15" customHeight="1" s="41">
      <c r="A44" s="62" t="inlineStr">
        <is>
          <t>English Lit</t>
        </is>
      </c>
      <c r="B44" s="63" t="inlineStr">
        <is>
          <t>Shakespeare play: ______</t>
        </is>
      </c>
      <c r="C44" s="64" t="n"/>
      <c r="D44" s="64" t="n"/>
      <c r="E44" s="64" t="n"/>
      <c r="F44" s="64" t="n"/>
      <c r="G44" s="65" t="n"/>
    </row>
    <row r="45" ht="15" customHeight="1" s="41">
      <c r="A45" s="62" t="inlineStr">
        <is>
          <t>English Lit</t>
        </is>
      </c>
      <c r="B45" s="63" t="inlineStr">
        <is>
          <t>19th-century novel: ______</t>
        </is>
      </c>
      <c r="C45" s="64" t="n"/>
      <c r="D45" s="64" t="n"/>
      <c r="E45" s="64" t="n"/>
      <c r="F45" s="64" t="n"/>
      <c r="G45" s="65" t="n"/>
    </row>
    <row r="46" ht="15" customHeight="1" s="41">
      <c r="A46" s="62" t="inlineStr">
        <is>
          <t>English Lit</t>
        </is>
      </c>
      <c r="B46" s="63" t="inlineStr">
        <is>
          <t>Modern text: ______</t>
        </is>
      </c>
      <c r="C46" s="64" t="n"/>
      <c r="D46" s="64" t="n"/>
      <c r="E46" s="64" t="n"/>
      <c r="F46" s="64" t="n"/>
      <c r="G46" s="65" t="n"/>
    </row>
    <row r="47" ht="15" customHeight="1" s="41">
      <c r="A47" s="62" t="inlineStr">
        <is>
          <t>English Lit</t>
        </is>
      </c>
      <c r="B47" s="63" t="inlineStr">
        <is>
          <t>Poetry anthology (cluster): ______</t>
        </is>
      </c>
      <c r="C47" s="64" t="n"/>
      <c r="D47" s="64" t="n"/>
      <c r="E47" s="64" t="n"/>
      <c r="F47" s="64" t="n"/>
      <c r="G47" s="65" t="n"/>
    </row>
    <row r="48" ht="15" customHeight="1" s="41">
      <c r="A48" s="62" t="inlineStr">
        <is>
          <t>English Lit</t>
        </is>
      </c>
      <c r="B48" s="63" t="inlineStr">
        <is>
          <t>Unseen poetry</t>
        </is>
      </c>
      <c r="C48" s="64" t="n"/>
      <c r="D48" s="64" t="n"/>
      <c r="E48" s="64" t="n"/>
      <c r="F48" s="64" t="n"/>
      <c r="G48" s="65" t="n"/>
    </row>
    <row r="49" ht="15" customHeight="1" s="41">
      <c r="A49" s="62" t="inlineStr">
        <is>
          <t>English Lit</t>
        </is>
      </c>
      <c r="B49" s="63" t="inlineStr">
        <is>
          <t>Learning quotations</t>
        </is>
      </c>
      <c r="C49" s="64" t="n"/>
      <c r="D49" s="64" t="n"/>
      <c r="E49" s="64" t="n"/>
      <c r="F49" s="64" t="n"/>
      <c r="G49" s="65" t="n"/>
    </row>
    <row r="50" ht="15" customHeight="1" s="41">
      <c r="A50" s="62" t="inlineStr">
        <is>
          <t>English Lit</t>
        </is>
      </c>
      <c r="B50" s="63" t="inlineStr">
        <is>
          <t>Context knowledge</t>
        </is>
      </c>
      <c r="C50" s="64" t="n"/>
      <c r="D50" s="64" t="n"/>
      <c r="E50" s="64" t="n"/>
      <c r="F50" s="64" t="n"/>
      <c r="G50" s="65" t="n"/>
    </row>
    <row r="51" ht="15" customHeight="1" s="41">
      <c r="A51" s="66" t="inlineStr">
        <is>
          <t>English Lit</t>
        </is>
      </c>
      <c r="B51" s="67" t="n"/>
      <c r="C51" s="67" t="n"/>
      <c r="D51" s="67" t="n"/>
      <c r="E51" s="67" t="n"/>
      <c r="F51" s="67" t="n"/>
      <c r="G51" s="65" t="n"/>
    </row>
    <row r="52" ht="15" customHeight="1" s="41">
      <c r="A52" s="66" t="inlineStr">
        <is>
          <t>English Lit</t>
        </is>
      </c>
      <c r="B52" s="67" t="n"/>
      <c r="C52" s="67" t="n"/>
      <c r="D52" s="67" t="n"/>
      <c r="E52" s="67" t="n"/>
      <c r="F52" s="67" t="n"/>
      <c r="G52" s="65" t="n"/>
    </row>
    <row r="53" ht="15" customHeight="1" s="41">
      <c r="A53" s="62" t="inlineStr">
        <is>
          <t>Biology</t>
        </is>
      </c>
      <c r="B53" s="63" t="inlineStr">
        <is>
          <t>Cell biology</t>
        </is>
      </c>
      <c r="C53" s="64" t="n"/>
      <c r="D53" s="64" t="n"/>
      <c r="E53" s="64" t="n"/>
      <c r="F53" s="64" t="n"/>
      <c r="G53" s="68" t="inlineStr">
        <is>
          <t>AQA topic titles; names may differ slightly for Edexcel/OCR.</t>
        </is>
      </c>
    </row>
    <row r="54" ht="15" customHeight="1" s="41">
      <c r="A54" s="62" t="inlineStr">
        <is>
          <t>Biology</t>
        </is>
      </c>
      <c r="B54" s="63" t="inlineStr">
        <is>
          <t>Organisation</t>
        </is>
      </c>
      <c r="C54" s="64" t="n"/>
      <c r="D54" s="64" t="n"/>
      <c r="E54" s="64" t="n"/>
      <c r="F54" s="64" t="n"/>
      <c r="G54" s="65" t="n"/>
    </row>
    <row r="55" ht="15" customHeight="1" s="41">
      <c r="A55" s="62" t="inlineStr">
        <is>
          <t>Biology</t>
        </is>
      </c>
      <c r="B55" s="63" t="inlineStr">
        <is>
          <t>Infection and response</t>
        </is>
      </c>
      <c r="C55" s="64" t="n"/>
      <c r="D55" s="64" t="n"/>
      <c r="E55" s="64" t="n"/>
      <c r="F55" s="64" t="n"/>
      <c r="G55" s="65" t="n"/>
    </row>
    <row r="56" ht="15" customHeight="1" s="41">
      <c r="A56" s="62" t="inlineStr">
        <is>
          <t>Biology</t>
        </is>
      </c>
      <c r="B56" s="63" t="inlineStr">
        <is>
          <t>Bioenergetics</t>
        </is>
      </c>
      <c r="C56" s="64" t="n"/>
      <c r="D56" s="64" t="n"/>
      <c r="E56" s="64" t="n"/>
      <c r="F56" s="64" t="n"/>
      <c r="G56" s="65" t="n"/>
    </row>
    <row r="57" ht="15" customHeight="1" s="41">
      <c r="A57" s="62" t="inlineStr">
        <is>
          <t>Biology</t>
        </is>
      </c>
      <c r="B57" s="63" t="inlineStr">
        <is>
          <t>Homeostasis and response</t>
        </is>
      </c>
      <c r="C57" s="64" t="n"/>
      <c r="D57" s="64" t="n"/>
      <c r="E57" s="64" t="n"/>
      <c r="F57" s="64" t="n"/>
      <c r="G57" s="65" t="n"/>
    </row>
    <row r="58" ht="15" customHeight="1" s="41">
      <c r="A58" s="62" t="inlineStr">
        <is>
          <t>Biology</t>
        </is>
      </c>
      <c r="B58" s="63" t="inlineStr">
        <is>
          <t>Inheritance, variation and evolution</t>
        </is>
      </c>
      <c r="C58" s="64" t="n"/>
      <c r="D58" s="64" t="n"/>
      <c r="E58" s="64" t="n"/>
      <c r="F58" s="64" t="n"/>
      <c r="G58" s="65" t="n"/>
    </row>
    <row r="59" ht="15" customHeight="1" s="41">
      <c r="A59" s="62" t="inlineStr">
        <is>
          <t>Biology</t>
        </is>
      </c>
      <c r="B59" s="63" t="inlineStr">
        <is>
          <t>Ecology</t>
        </is>
      </c>
      <c r="C59" s="64" t="n"/>
      <c r="D59" s="64" t="n"/>
      <c r="E59" s="64" t="n"/>
      <c r="F59" s="64" t="n"/>
      <c r="G59" s="65" t="n"/>
    </row>
    <row r="60" ht="15" customHeight="1" s="41">
      <c r="A60" s="62" t="inlineStr">
        <is>
          <t>Biology</t>
        </is>
      </c>
      <c r="B60" s="63" t="inlineStr">
        <is>
          <t>Required practicals</t>
        </is>
      </c>
      <c r="C60" s="64" t="n"/>
      <c r="D60" s="64" t="n"/>
      <c r="E60" s="64" t="n"/>
      <c r="F60" s="64" t="n"/>
      <c r="G60" s="65" t="n"/>
    </row>
    <row r="61" ht="15" customHeight="1" s="41">
      <c r="A61" s="66" t="inlineStr">
        <is>
          <t>Biology</t>
        </is>
      </c>
      <c r="B61" s="67" t="n"/>
      <c r="C61" s="67" t="n"/>
      <c r="D61" s="67" t="n"/>
      <c r="E61" s="67" t="n"/>
      <c r="F61" s="67" t="n"/>
      <c r="G61" s="65" t="n"/>
    </row>
    <row r="62" ht="15" customHeight="1" s="41">
      <c r="A62" s="66" t="inlineStr">
        <is>
          <t>Biology</t>
        </is>
      </c>
      <c r="B62" s="67" t="n"/>
      <c r="C62" s="67" t="n"/>
      <c r="D62" s="67" t="n"/>
      <c r="E62" s="67" t="n"/>
      <c r="F62" s="67" t="n"/>
      <c r="G62" s="65" t="n"/>
    </row>
    <row r="63" ht="15" customHeight="1" s="41">
      <c r="A63" s="62" t="inlineStr">
        <is>
          <t>Chemistry</t>
        </is>
      </c>
      <c r="B63" s="63" t="inlineStr">
        <is>
          <t>Atomic structure &amp; the periodic table</t>
        </is>
      </c>
      <c r="C63" s="64" t="n"/>
      <c r="D63" s="64" t="n"/>
      <c r="E63" s="64" t="n"/>
      <c r="F63" s="64" t="n"/>
      <c r="G63" s="68" t="inlineStr">
        <is>
          <t>AQA topic titles; names may differ slightly for Edexcel/OCR.</t>
        </is>
      </c>
    </row>
    <row r="64" ht="15" customHeight="1" s="41">
      <c r="A64" s="62" t="inlineStr">
        <is>
          <t>Chemistry</t>
        </is>
      </c>
      <c r="B64" s="63" t="inlineStr">
        <is>
          <t>Bonding, structure &amp; properties of matter</t>
        </is>
      </c>
      <c r="C64" s="64" t="n"/>
      <c r="D64" s="64" t="n"/>
      <c r="E64" s="64" t="n"/>
      <c r="F64" s="64" t="n"/>
      <c r="G64" s="65" t="n"/>
    </row>
    <row r="65" ht="15" customHeight="1" s="41">
      <c r="A65" s="62" t="inlineStr">
        <is>
          <t>Chemistry</t>
        </is>
      </c>
      <c r="B65" s="63" t="inlineStr">
        <is>
          <t>Quantitative chemistry</t>
        </is>
      </c>
      <c r="C65" s="64" t="n"/>
      <c r="D65" s="64" t="n"/>
      <c r="E65" s="64" t="n"/>
      <c r="F65" s="64" t="n"/>
      <c r="G65" s="65" t="n"/>
    </row>
    <row r="66" ht="15" customHeight="1" s="41">
      <c r="A66" s="62" t="inlineStr">
        <is>
          <t>Chemistry</t>
        </is>
      </c>
      <c r="B66" s="63" t="inlineStr">
        <is>
          <t>Chemical changes</t>
        </is>
      </c>
      <c r="C66" s="64" t="n"/>
      <c r="D66" s="64" t="n"/>
      <c r="E66" s="64" t="n"/>
      <c r="F66" s="64" t="n"/>
      <c r="G66" s="65" t="n"/>
    </row>
    <row r="67" ht="15" customHeight="1" s="41">
      <c r="A67" s="62" t="inlineStr">
        <is>
          <t>Chemistry</t>
        </is>
      </c>
      <c r="B67" s="63" t="inlineStr">
        <is>
          <t>Energy changes</t>
        </is>
      </c>
      <c r="C67" s="64" t="n"/>
      <c r="D67" s="64" t="n"/>
      <c r="E67" s="64" t="n"/>
      <c r="F67" s="64" t="n"/>
      <c r="G67" s="65" t="n"/>
    </row>
    <row r="68" ht="15" customHeight="1" s="41">
      <c r="A68" s="62" t="inlineStr">
        <is>
          <t>Chemistry</t>
        </is>
      </c>
      <c r="B68" s="63" t="inlineStr">
        <is>
          <t>Rate &amp; extent of chemical change</t>
        </is>
      </c>
      <c r="C68" s="64" t="n"/>
      <c r="D68" s="64" t="n"/>
      <c r="E68" s="64" t="n"/>
      <c r="F68" s="64" t="n"/>
      <c r="G68" s="65" t="n"/>
    </row>
    <row r="69" ht="15" customHeight="1" s="41">
      <c r="A69" s="62" t="inlineStr">
        <is>
          <t>Chemistry</t>
        </is>
      </c>
      <c r="B69" s="63" t="inlineStr">
        <is>
          <t>Organic chemistry</t>
        </is>
      </c>
      <c r="C69" s="64" t="n"/>
      <c r="D69" s="64" t="n"/>
      <c r="E69" s="64" t="n"/>
      <c r="F69" s="64" t="n"/>
      <c r="G69" s="65" t="n"/>
    </row>
    <row r="70" ht="15" customHeight="1" s="41">
      <c r="A70" s="62" t="inlineStr">
        <is>
          <t>Chemistry</t>
        </is>
      </c>
      <c r="B70" s="63" t="inlineStr">
        <is>
          <t>Chemical analysis</t>
        </is>
      </c>
      <c r="C70" s="64" t="n"/>
      <c r="D70" s="64" t="n"/>
      <c r="E70" s="64" t="n"/>
      <c r="F70" s="64" t="n"/>
      <c r="G70" s="65" t="n"/>
    </row>
    <row r="71" ht="15" customHeight="1" s="41">
      <c r="A71" s="62" t="inlineStr">
        <is>
          <t>Chemistry</t>
        </is>
      </c>
      <c r="B71" s="63" t="inlineStr">
        <is>
          <t>Chemistry of the atmosphere</t>
        </is>
      </c>
      <c r="C71" s="64" t="n"/>
      <c r="D71" s="64" t="n"/>
      <c r="E71" s="64" t="n"/>
      <c r="F71" s="64" t="n"/>
      <c r="G71" s="65" t="n"/>
    </row>
    <row r="72" ht="15" customHeight="1" s="41">
      <c r="A72" s="62" t="inlineStr">
        <is>
          <t>Chemistry</t>
        </is>
      </c>
      <c r="B72" s="63" t="inlineStr">
        <is>
          <t>Using resources</t>
        </is>
      </c>
      <c r="C72" s="64" t="n"/>
      <c r="D72" s="64" t="n"/>
      <c r="E72" s="64" t="n"/>
      <c r="F72" s="64" t="n"/>
      <c r="G72" s="65" t="n"/>
    </row>
    <row r="73" ht="15" customHeight="1" s="41">
      <c r="A73" s="62" t="inlineStr">
        <is>
          <t>Chemistry</t>
        </is>
      </c>
      <c r="B73" s="63" t="inlineStr">
        <is>
          <t>Required practicals</t>
        </is>
      </c>
      <c r="C73" s="64" t="n"/>
      <c r="D73" s="64" t="n"/>
      <c r="E73" s="64" t="n"/>
      <c r="F73" s="64" t="n"/>
      <c r="G73" s="65" t="n"/>
    </row>
    <row r="74" ht="15" customHeight="1" s="41">
      <c r="A74" s="66" t="inlineStr">
        <is>
          <t>Chemistry</t>
        </is>
      </c>
      <c r="B74" s="67" t="n"/>
      <c r="C74" s="67" t="n"/>
      <c r="D74" s="67" t="n"/>
      <c r="E74" s="67" t="n"/>
      <c r="F74" s="67" t="n"/>
      <c r="G74" s="65" t="n"/>
    </row>
    <row r="75" ht="15" customHeight="1" s="41">
      <c r="A75" s="66" t="inlineStr">
        <is>
          <t>Chemistry</t>
        </is>
      </c>
      <c r="B75" s="67" t="n"/>
      <c r="C75" s="67" t="n"/>
      <c r="D75" s="67" t="n"/>
      <c r="E75" s="67" t="n"/>
      <c r="F75" s="67" t="n"/>
      <c r="G75" s="65" t="n"/>
    </row>
    <row r="76" ht="15" customHeight="1" s="41">
      <c r="A76" s="62" t="inlineStr">
        <is>
          <t>Physics</t>
        </is>
      </c>
      <c r="B76" s="63" t="inlineStr">
        <is>
          <t>Energy</t>
        </is>
      </c>
      <c r="C76" s="64" t="n"/>
      <c r="D76" s="64" t="n"/>
      <c r="E76" s="64" t="n"/>
      <c r="F76" s="64" t="n"/>
      <c r="G76" s="68" t="inlineStr">
        <is>
          <t>AQA topic titles; names may differ slightly for Edexcel/OCR.</t>
        </is>
      </c>
    </row>
    <row r="77" ht="15" customHeight="1" s="41">
      <c r="A77" s="62" t="inlineStr">
        <is>
          <t>Physics</t>
        </is>
      </c>
      <c r="B77" s="63" t="inlineStr">
        <is>
          <t>Electricity</t>
        </is>
      </c>
      <c r="C77" s="64" t="n"/>
      <c r="D77" s="64" t="n"/>
      <c r="E77" s="64" t="n"/>
      <c r="F77" s="64" t="n"/>
      <c r="G77" s="65" t="n"/>
    </row>
    <row r="78" ht="15" customHeight="1" s="41">
      <c r="A78" s="62" t="inlineStr">
        <is>
          <t>Physics</t>
        </is>
      </c>
      <c r="B78" s="63" t="inlineStr">
        <is>
          <t>Particle model of matter</t>
        </is>
      </c>
      <c r="C78" s="64" t="n"/>
      <c r="D78" s="64" t="n"/>
      <c r="E78" s="64" t="n"/>
      <c r="F78" s="64" t="n"/>
      <c r="G78" s="65" t="n"/>
    </row>
    <row r="79" ht="15" customHeight="1" s="41">
      <c r="A79" s="62" t="inlineStr">
        <is>
          <t>Physics</t>
        </is>
      </c>
      <c r="B79" s="63" t="inlineStr">
        <is>
          <t>Atomic structure</t>
        </is>
      </c>
      <c r="C79" s="64" t="n"/>
      <c r="D79" s="64" t="n"/>
      <c r="E79" s="64" t="n"/>
      <c r="F79" s="64" t="n"/>
      <c r="G79" s="65" t="n"/>
    </row>
    <row r="80" ht="15" customHeight="1" s="41">
      <c r="A80" s="62" t="inlineStr">
        <is>
          <t>Physics</t>
        </is>
      </c>
      <c r="B80" s="63" t="inlineStr">
        <is>
          <t>Forces</t>
        </is>
      </c>
      <c r="C80" s="64" t="n"/>
      <c r="D80" s="64" t="n"/>
      <c r="E80" s="64" t="n"/>
      <c r="F80" s="64" t="n"/>
      <c r="G80" s="65" t="n"/>
    </row>
    <row r="81" ht="15" customHeight="1" s="41">
      <c r="A81" s="62" t="inlineStr">
        <is>
          <t>Physics</t>
        </is>
      </c>
      <c r="B81" s="63" t="inlineStr">
        <is>
          <t>Waves</t>
        </is>
      </c>
      <c r="C81" s="64" t="n"/>
      <c r="D81" s="64" t="n"/>
      <c r="E81" s="64" t="n"/>
      <c r="F81" s="64" t="n"/>
      <c r="G81" s="65" t="n"/>
    </row>
    <row r="82" ht="15" customHeight="1" s="41">
      <c r="A82" s="62" t="inlineStr">
        <is>
          <t>Physics</t>
        </is>
      </c>
      <c r="B82" s="63" t="inlineStr">
        <is>
          <t>Magnetism &amp; electromagnetism</t>
        </is>
      </c>
      <c r="C82" s="64" t="n"/>
      <c r="D82" s="64" t="n"/>
      <c r="E82" s="64" t="n"/>
      <c r="F82" s="64" t="n"/>
      <c r="G82" s="65" t="n"/>
    </row>
    <row r="83" ht="15" customHeight="1" s="41">
      <c r="A83" s="62" t="inlineStr">
        <is>
          <t>Physics</t>
        </is>
      </c>
      <c r="B83" s="63" t="inlineStr">
        <is>
          <t>Space physics (separate Physics only)</t>
        </is>
      </c>
      <c r="C83" s="64" t="n"/>
      <c r="D83" s="64" t="n"/>
      <c r="E83" s="64" t="n"/>
      <c r="F83" s="64" t="n"/>
      <c r="G83" s="65" t="n"/>
    </row>
    <row r="84" ht="15" customHeight="1" s="41">
      <c r="A84" s="62" t="inlineStr">
        <is>
          <t>Physics</t>
        </is>
      </c>
      <c r="B84" s="63" t="inlineStr">
        <is>
          <t>Required practicals</t>
        </is>
      </c>
      <c r="C84" s="64" t="n"/>
      <c r="D84" s="64" t="n"/>
      <c r="E84" s="64" t="n"/>
      <c r="F84" s="64" t="n"/>
      <c r="G84" s="65" t="n"/>
    </row>
    <row r="85" ht="15" customHeight="1" s="41">
      <c r="A85" s="62" t="inlineStr">
        <is>
          <t>Physics</t>
        </is>
      </c>
      <c r="B85" s="63" t="inlineStr">
        <is>
          <t>Learning the equations</t>
        </is>
      </c>
      <c r="C85" s="64" t="n"/>
      <c r="D85" s="64" t="n"/>
      <c r="E85" s="64" t="n"/>
      <c r="F85" s="64" t="n"/>
      <c r="G85" s="65" t="n"/>
    </row>
    <row r="86" ht="15" customHeight="1" s="41">
      <c r="A86" s="66" t="inlineStr">
        <is>
          <t>Physics</t>
        </is>
      </c>
      <c r="B86" s="67" t="n"/>
      <c r="C86" s="67" t="n"/>
      <c r="D86" s="67" t="n"/>
      <c r="E86" s="67" t="n"/>
      <c r="F86" s="67" t="n"/>
      <c r="G86" s="65" t="n"/>
    </row>
    <row r="87" ht="15" customHeight="1" s="41">
      <c r="A87" s="66" t="inlineStr">
        <is>
          <t>Physics</t>
        </is>
      </c>
      <c r="B87" s="67" t="n"/>
      <c r="C87" s="67" t="n"/>
      <c r="D87" s="67" t="n"/>
      <c r="E87" s="67" t="n"/>
      <c r="F87" s="67" t="n"/>
      <c r="G87" s="65" t="n"/>
    </row>
    <row r="88" ht="15" customHeight="1" s="41">
      <c r="A88" s="62" t="inlineStr">
        <is>
          <t>History</t>
        </is>
      </c>
      <c r="B88" s="63" t="inlineStr">
        <is>
          <t>Paper 1 – Period study: ______</t>
        </is>
      </c>
      <c r="C88" s="64" t="n"/>
      <c r="D88" s="64" t="n"/>
      <c r="E88" s="64" t="n"/>
      <c r="F88" s="64" t="n"/>
      <c r="G88" s="65" t="n"/>
    </row>
    <row r="89" ht="15" customHeight="1" s="41">
      <c r="A89" s="62" t="inlineStr">
        <is>
          <t>History</t>
        </is>
      </c>
      <c r="B89" s="63" t="inlineStr">
        <is>
          <t>Paper 1 – Wider world depth study: ______</t>
        </is>
      </c>
      <c r="C89" s="64" t="n"/>
      <c r="D89" s="64" t="n"/>
      <c r="E89" s="64" t="n"/>
      <c r="F89" s="64" t="n"/>
      <c r="G89" s="65" t="n"/>
    </row>
    <row r="90" ht="15" customHeight="1" s="41">
      <c r="A90" s="62" t="inlineStr">
        <is>
          <t>History</t>
        </is>
      </c>
      <c r="B90" s="63" t="inlineStr">
        <is>
          <t>Paper 2 – Thematic study: ______</t>
        </is>
      </c>
      <c r="C90" s="64" t="n"/>
      <c r="D90" s="64" t="n"/>
      <c r="E90" s="64" t="n"/>
      <c r="F90" s="64" t="n"/>
      <c r="G90" s="65" t="n"/>
    </row>
    <row r="91" ht="15" customHeight="1" s="41">
      <c r="A91" s="62" t="inlineStr">
        <is>
          <t>History</t>
        </is>
      </c>
      <c r="B91" s="63" t="inlineStr">
        <is>
          <t>Paper 2 – British depth study / historic environment: ______</t>
        </is>
      </c>
      <c r="C91" s="64" t="n"/>
      <c r="D91" s="64" t="n"/>
      <c r="E91" s="64" t="n"/>
      <c r="F91" s="64" t="n"/>
      <c r="G91" s="65" t="n"/>
    </row>
    <row r="92" ht="15" customHeight="1" s="41">
      <c r="A92" s="62" t="inlineStr">
        <is>
          <t>History</t>
        </is>
      </c>
      <c r="B92" s="63" t="inlineStr">
        <is>
          <t>Source and interpretation questions</t>
        </is>
      </c>
      <c r="C92" s="64" t="n"/>
      <c r="D92" s="64" t="n"/>
      <c r="E92" s="64" t="n"/>
      <c r="F92" s="64" t="n"/>
      <c r="G92" s="65" t="n"/>
    </row>
    <row r="93" ht="15" customHeight="1" s="41">
      <c r="A93" s="66" t="inlineStr">
        <is>
          <t>History</t>
        </is>
      </c>
      <c r="B93" s="67" t="n"/>
      <c r="C93" s="67" t="n"/>
      <c r="D93" s="67" t="n"/>
      <c r="E93" s="67" t="n"/>
      <c r="F93" s="67" t="n"/>
      <c r="G93" s="65" t="n"/>
    </row>
    <row r="94" ht="15" customHeight="1" s="41">
      <c r="A94" s="66" t="inlineStr">
        <is>
          <t>History</t>
        </is>
      </c>
      <c r="B94" s="67" t="n"/>
      <c r="C94" s="67" t="n"/>
      <c r="D94" s="67" t="n"/>
      <c r="E94" s="67" t="n"/>
      <c r="F94" s="67" t="n"/>
      <c r="G94" s="65" t="n"/>
    </row>
    <row r="95" ht="15" customHeight="1" s="41">
      <c r="A95" s="62" t="inlineStr">
        <is>
          <t>Spanish</t>
        </is>
      </c>
      <c r="B95" s="63" t="inlineStr">
        <is>
          <t>Theme 1: People &amp; lifestyle (identity, health, school &amp; work)</t>
        </is>
      </c>
      <c r="C95" s="64" t="n"/>
      <c r="D95" s="64" t="n"/>
      <c r="E95" s="64" t="n"/>
      <c r="F95" s="64" t="n"/>
      <c r="G95" s="68" t="inlineStr">
        <is>
          <t>Themes of the new AQA spec (2026+).</t>
        </is>
      </c>
    </row>
    <row r="96" ht="15" customHeight="1" s="41">
      <c r="A96" s="62" t="inlineStr">
        <is>
          <t>Spanish</t>
        </is>
      </c>
      <c r="B96" s="63" t="inlineStr">
        <is>
          <t>Theme 2: Popular culture (free time, festivals, celebrities)</t>
        </is>
      </c>
      <c r="C96" s="64" t="n"/>
      <c r="D96" s="64" t="n"/>
      <c r="E96" s="64" t="n"/>
      <c r="F96" s="64" t="n"/>
      <c r="G96" s="65" t="n"/>
    </row>
    <row r="97" ht="15" customHeight="1" s="41">
      <c r="A97" s="62" t="inlineStr">
        <is>
          <t>Spanish</t>
        </is>
      </c>
      <c r="B97" s="63" t="inlineStr">
        <is>
          <t>Theme 3: World around us (travel, media &amp; technology, environment)</t>
        </is>
      </c>
      <c r="C97" s="64" t="n"/>
      <c r="D97" s="64" t="n"/>
      <c r="E97" s="64" t="n"/>
      <c r="F97" s="64" t="n"/>
      <c r="G97" s="65" t="n"/>
    </row>
    <row r="98" ht="15" customHeight="1" s="41">
      <c r="A98" s="62" t="inlineStr">
        <is>
          <t>Spanish</t>
        </is>
      </c>
      <c r="B98" s="63" t="inlineStr">
        <is>
          <t>Grammar: tenses (present, past, future)</t>
        </is>
      </c>
      <c r="C98" s="64" t="n"/>
      <c r="D98" s="64" t="n"/>
      <c r="E98" s="64" t="n"/>
      <c r="F98" s="64" t="n"/>
      <c r="G98" s="65" t="n"/>
    </row>
    <row r="99" ht="15" customHeight="1" s="41">
      <c r="A99" s="62" t="inlineStr">
        <is>
          <t>Spanish</t>
        </is>
      </c>
      <c r="B99" s="63" t="inlineStr">
        <is>
          <t>Vocabulary list</t>
        </is>
      </c>
      <c r="C99" s="64" t="n"/>
      <c r="D99" s="64" t="n"/>
      <c r="E99" s="64" t="n"/>
      <c r="F99" s="64" t="n"/>
      <c r="G99" s="65" t="n"/>
    </row>
    <row r="100" ht="15" customHeight="1" s="41">
      <c r="A100" s="62" t="inlineStr">
        <is>
          <t>Spanish</t>
        </is>
      </c>
      <c r="B100" s="63" t="inlineStr">
        <is>
          <t>Speaking: role play, read aloud, photo card</t>
        </is>
      </c>
      <c r="C100" s="64" t="n"/>
      <c r="D100" s="64" t="n"/>
      <c r="E100" s="64" t="n"/>
      <c r="F100" s="64" t="n"/>
      <c r="G100" s="65" t="n"/>
    </row>
    <row r="101" ht="15" customHeight="1" s="41">
      <c r="A101" s="62" t="inlineStr">
        <is>
          <t>Spanish</t>
        </is>
      </c>
      <c r="B101" s="63" t="inlineStr">
        <is>
          <t>Translation (English ↔ Spanish)</t>
        </is>
      </c>
      <c r="C101" s="64" t="n"/>
      <c r="D101" s="64" t="n"/>
      <c r="E101" s="64" t="n"/>
      <c r="F101" s="64" t="n"/>
      <c r="G101" s="65" t="n"/>
    </row>
    <row r="102" ht="15" customHeight="1" s="41">
      <c r="A102" s="62" t="inlineStr">
        <is>
          <t>Spanish</t>
        </is>
      </c>
      <c r="B102" s="63" t="inlineStr">
        <is>
          <t>Dictation</t>
        </is>
      </c>
      <c r="C102" s="64" t="n"/>
      <c r="D102" s="64" t="n"/>
      <c r="E102" s="64" t="n"/>
      <c r="F102" s="64" t="n"/>
      <c r="G102" s="65" t="n"/>
    </row>
    <row r="103" ht="15" customHeight="1" s="41">
      <c r="A103" s="66" t="inlineStr">
        <is>
          <t>Spanish</t>
        </is>
      </c>
      <c r="B103" s="67" t="n"/>
      <c r="C103" s="67" t="n"/>
      <c r="D103" s="67" t="n"/>
      <c r="E103" s="67" t="n"/>
      <c r="F103" s="67" t="n"/>
      <c r="G103" s="65" t="n"/>
    </row>
    <row r="104" ht="15" customHeight="1" s="41">
      <c r="A104" s="66" t="inlineStr">
        <is>
          <t>Spanish</t>
        </is>
      </c>
      <c r="B104" s="67" t="n"/>
      <c r="C104" s="67" t="n"/>
      <c r="D104" s="67" t="n"/>
      <c r="E104" s="67" t="n"/>
      <c r="F104" s="67" t="n"/>
      <c r="G104" s="65" t="n"/>
    </row>
    <row r="105" ht="15" customHeight="1" s="41">
      <c r="A105" s="62" t="inlineStr">
        <is>
          <t>DT</t>
        </is>
      </c>
      <c r="B105" s="63" t="inlineStr">
        <is>
          <t>Core technical principles</t>
        </is>
      </c>
      <c r="C105" s="64" t="n"/>
      <c r="D105" s="64" t="n"/>
      <c r="E105" s="64" t="n"/>
      <c r="F105" s="64" t="n"/>
      <c r="G105" s="65" t="n"/>
    </row>
    <row r="106" ht="15" customHeight="1" s="41">
      <c r="A106" s="62" t="inlineStr">
        <is>
          <t>DT</t>
        </is>
      </c>
      <c r="B106" s="63" t="inlineStr">
        <is>
          <t>Specialist technical principles (material area)</t>
        </is>
      </c>
      <c r="C106" s="64" t="n"/>
      <c r="D106" s="64" t="n"/>
      <c r="E106" s="64" t="n"/>
      <c r="F106" s="64" t="n"/>
      <c r="G106" s="65" t="n"/>
    </row>
    <row r="107" ht="15" customHeight="1" s="41">
      <c r="A107" s="62" t="inlineStr">
        <is>
          <t>DT</t>
        </is>
      </c>
      <c r="B107" s="63" t="inlineStr">
        <is>
          <t>Designing &amp; making principles</t>
        </is>
      </c>
      <c r="C107" s="64" t="n"/>
      <c r="D107" s="64" t="n"/>
      <c r="E107" s="64" t="n"/>
      <c r="F107" s="64" t="n"/>
      <c r="G107" s="65" t="n"/>
    </row>
    <row r="108" ht="15" customHeight="1" s="41">
      <c r="A108" s="62" t="inlineStr">
        <is>
          <t>DT</t>
        </is>
      </c>
      <c r="B108" s="63" t="inlineStr">
        <is>
          <t>Maths / calculation questions</t>
        </is>
      </c>
      <c r="C108" s="64" t="n"/>
      <c r="D108" s="64" t="n"/>
      <c r="E108" s="64" t="n"/>
      <c r="F108" s="64" t="n"/>
      <c r="G108" s="65" t="n"/>
    </row>
    <row r="109" ht="15" customHeight="1" s="41">
      <c r="A109" s="62" t="inlineStr">
        <is>
          <t>DT</t>
        </is>
      </c>
      <c r="B109" s="63" t="inlineStr">
        <is>
          <t>NEA (project) submission steps</t>
        </is>
      </c>
      <c r="C109" s="64" t="n"/>
      <c r="D109" s="64" t="n"/>
      <c r="E109" s="64" t="n"/>
      <c r="F109" s="64" t="n"/>
      <c r="G109" s="65" t="n"/>
    </row>
    <row r="110" ht="15" customHeight="1" s="41">
      <c r="A110" s="66" t="inlineStr">
        <is>
          <t>DT</t>
        </is>
      </c>
      <c r="B110" s="67" t="n"/>
      <c r="C110" s="67" t="n"/>
      <c r="D110" s="67" t="n"/>
      <c r="E110" s="67" t="n"/>
      <c r="F110" s="67" t="n"/>
      <c r="G110" s="65" t="n"/>
    </row>
    <row r="111" ht="15" customHeight="1" s="41">
      <c r="A111" s="66" t="inlineStr">
        <is>
          <t>DT</t>
        </is>
      </c>
      <c r="B111" s="67" t="n"/>
      <c r="C111" s="67" t="n"/>
      <c r="D111" s="67" t="n"/>
      <c r="E111" s="67" t="n"/>
      <c r="F111" s="67" t="n"/>
      <c r="G111" s="65" t="n"/>
    </row>
    <row r="112" ht="15" customHeight="1" s="41">
      <c r="A112" s="62" t="inlineStr">
        <is>
          <t>Drama</t>
        </is>
      </c>
      <c r="B112" s="63" t="inlineStr">
        <is>
          <t>Set text: ______</t>
        </is>
      </c>
      <c r="C112" s="64" t="n"/>
      <c r="D112" s="64" t="n"/>
      <c r="E112" s="64" t="n"/>
      <c r="F112" s="64" t="n"/>
      <c r="G112" s="65" t="n"/>
    </row>
    <row r="113" ht="15" customHeight="1" s="41">
      <c r="A113" s="62" t="inlineStr">
        <is>
          <t>Drama</t>
        </is>
      </c>
      <c r="B113" s="63" t="inlineStr">
        <is>
          <t>Live theatre review (production seen)</t>
        </is>
      </c>
      <c r="C113" s="64" t="n"/>
      <c r="D113" s="64" t="n"/>
      <c r="E113" s="64" t="n"/>
      <c r="F113" s="64" t="n"/>
      <c r="G113" s="65" t="n"/>
    </row>
    <row r="114" ht="15" customHeight="1" s="41">
      <c r="A114" s="62" t="inlineStr">
        <is>
          <t>Drama</t>
        </is>
      </c>
      <c r="B114" s="63" t="inlineStr">
        <is>
          <t>Devising log / portfolio</t>
        </is>
      </c>
      <c r="C114" s="64" t="n"/>
      <c r="D114" s="64" t="n"/>
      <c r="E114" s="64" t="n"/>
      <c r="F114" s="64" t="n"/>
      <c r="G114" s="65" t="n"/>
    </row>
    <row r="115" ht="15" customHeight="1" s="41">
      <c r="A115" s="62" t="inlineStr">
        <is>
          <t>Drama</t>
        </is>
      </c>
      <c r="B115" s="63" t="inlineStr">
        <is>
          <t>Performance texts (texts in practice)</t>
        </is>
      </c>
      <c r="C115" s="64" t="n"/>
      <c r="D115" s="64" t="n"/>
      <c r="E115" s="64" t="n"/>
      <c r="F115" s="64" t="n"/>
      <c r="G115" s="65" t="n"/>
    </row>
    <row r="116" ht="15" customHeight="1" s="41">
      <c r="A116" s="62" t="inlineStr">
        <is>
          <t>Drama</t>
        </is>
      </c>
      <c r="B116" s="63" t="inlineStr">
        <is>
          <t>Technical terms (set, lighting, sound, costume)</t>
        </is>
      </c>
      <c r="C116" s="64" t="n"/>
      <c r="D116" s="64" t="n"/>
      <c r="E116" s="64" t="n"/>
      <c r="F116" s="64" t="n"/>
      <c r="G116" s="65" t="n"/>
    </row>
    <row r="117" ht="15" customHeight="1" s="41">
      <c r="A117" s="66" t="inlineStr">
        <is>
          <t>Drama</t>
        </is>
      </c>
      <c r="B117" s="67" t="n"/>
      <c r="C117" s="67" t="n"/>
      <c r="D117" s="67" t="n"/>
      <c r="E117" s="67" t="n"/>
      <c r="F117" s="67" t="n"/>
      <c r="G117" s="65" t="n"/>
    </row>
    <row r="118" ht="15" customHeight="1" s="41">
      <c r="A118" s="66" t="inlineStr">
        <is>
          <t>Drama</t>
        </is>
      </c>
      <c r="B118" s="67" t="n"/>
      <c r="C118" s="67" t="n"/>
      <c r="D118" s="67" t="n"/>
      <c r="E118" s="67" t="n"/>
      <c r="F118" s="67" t="n"/>
      <c r="G118" s="65" t="n"/>
    </row>
  </sheetData>
  <autoFilter ref="A4:G118"/>
  <mergeCells count="1">
    <mergeCell ref="A1:G1"/>
  </mergeCells>
  <conditionalFormatting sqref="C5:F118">
    <cfRule type="cellIs" rank="0" priority="2" equalAverage="0" operator="equal" aboveAverage="0" dxfId="9" text="" percent="0" bottom="0">
      <formula>"Red"</formula>
    </cfRule>
    <cfRule type="cellIs" rank="0" priority="3" equalAverage="0" operator="equal" aboveAverage="0" dxfId="10" text="" percent="0" bottom="0">
      <formula>"Amber"</formula>
    </cfRule>
    <cfRule type="cellIs" rank="0" priority="4" equalAverage="0" operator="equal" aboveAverage="0" dxfId="11" text="" percent="0" bottom="0">
      <formula>"Green"</formula>
    </cfRule>
  </conditionalFormatting>
  <dataValidations count="1">
    <dataValidation sqref="C5:F118" showDropDown="0" showInputMessage="0" showErrorMessage="0" allowBlank="1" type="list" errorStyle="stop" operator="between">
      <formula1>"Red,Amber,Green"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D2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6" customWidth="1" style="40" min="1" max="1"/>
    <col width="52" customWidth="1" style="40" min="2" max="2"/>
    <col width="58" customWidth="1" style="40" min="3" max="3"/>
    <col width="10" customWidth="1" style="40" min="4" max="4"/>
  </cols>
  <sheetData>
    <row r="1" ht="30" customHeight="1" s="41">
      <c r="A1" s="42" t="inlineStr">
        <is>
          <t>Year 11 Key Dates (2026–27)</t>
        </is>
      </c>
    </row>
    <row r="2" ht="15" customHeight="1" s="41">
      <c r="A2" s="43" t="inlineStr">
        <is>
          <t>Grey rows are official dates (JCQ). Find out the yellow rows from your school and fill them in.</t>
        </is>
      </c>
    </row>
    <row r="3"/>
    <row r="4" ht="31.5" customHeight="1" s="41">
      <c r="A4" s="45" t="inlineStr">
        <is>
          <t>Date</t>
        </is>
      </c>
      <c r="B4" s="45" t="inlineStr">
        <is>
          <t>Event</t>
        </is>
      </c>
      <c r="C4" s="45" t="inlineStr">
        <is>
          <t>Grade</t>
        </is>
      </c>
      <c r="D4" s="45" t="inlineStr">
        <is>
          <t>Done ✓</t>
        </is>
      </c>
    </row>
    <row r="5" ht="15" customHeight="1" s="41">
      <c r="A5" s="69" t="n">
        <v>46325</v>
      </c>
      <c r="B5" s="70" t="inlineStr">
        <is>
          <t>AQA November 2025 papers become public</t>
        </is>
      </c>
      <c r="C5" s="71" t="inlineStr">
        <is>
          <t>Maths &amp; English Language resit papers</t>
        </is>
      </c>
      <c r="D5" s="72" t="n"/>
    </row>
    <row r="6" ht="15" customHeight="1" s="41">
      <c r="A6" s="73" t="n"/>
      <c r="B6" s="74" t="inlineStr">
        <is>
          <t>School mock exams (round 1)</t>
        </is>
      </c>
      <c r="C6" s="72" t="inlineStr">
        <is>
          <t>November–January, depending on school</t>
        </is>
      </c>
      <c r="D6" s="72" t="n"/>
    </row>
    <row r="7" ht="15" customHeight="1" s="41">
      <c r="A7" s="73" t="n"/>
      <c r="B7" s="74" t="inlineStr">
        <is>
          <t>Sixth form / college open days</t>
        </is>
      </c>
      <c r="C7" s="72" t="inlineStr">
        <is>
          <t>Visit more than one provider</t>
        </is>
      </c>
      <c r="D7" s="72" t="n"/>
    </row>
    <row r="8" ht="15" customHeight="1" s="41">
      <c r="A8" s="73" t="n"/>
      <c r="B8" s="74" t="inlineStr">
        <is>
          <t>Sixth form / college application deadline</t>
        </is>
      </c>
      <c r="C8" s="72" t="inlineStr">
        <is>
          <t>Usually November–January; varies by provider</t>
        </is>
      </c>
      <c r="D8" s="72" t="n"/>
    </row>
    <row r="9" ht="15" customHeight="1" s="41">
      <c r="A9" s="73" t="n"/>
      <c r="B9" s="74" t="inlineStr">
        <is>
          <t>NEA / coursework deadlines (DT, Drama etc.)</t>
        </is>
      </c>
      <c r="C9" s="72" t="inlineStr">
        <is>
          <t>Set by the school – usually the spring term</t>
        </is>
      </c>
      <c r="D9" s="72" t="n"/>
    </row>
    <row r="10" ht="15" customHeight="1" s="41">
      <c r="A10" s="73" t="n"/>
      <c r="B10" s="74" t="inlineStr">
        <is>
          <t>Mock exams (round 2, if any)</t>
        </is>
      </c>
      <c r="C10" s="72" t="inlineStr">
        <is>
          <t>February–March</t>
        </is>
      </c>
      <c r="D10" s="72" t="n"/>
    </row>
    <row r="11" ht="15" customHeight="1" s="41">
      <c r="A11" s="73" t="n"/>
      <c r="B11" s="74" t="inlineStr">
        <is>
          <t>Spanish speaking exam</t>
        </is>
      </c>
      <c r="C11" s="72" t="inlineStr">
        <is>
          <t>Usually April–May; set by the school</t>
        </is>
      </c>
      <c r="D11" s="72" t="n"/>
    </row>
    <row r="12" ht="15" customHeight="1" s="41">
      <c r="A12" s="73" t="n"/>
      <c r="B12" s="74" t="inlineStr">
        <is>
          <t>Easter holidays</t>
        </is>
      </c>
      <c r="C12" s="72" t="inlineStr">
        <is>
          <t>Late March–early April; varies by school</t>
        </is>
      </c>
      <c r="D12" s="72" t="n"/>
    </row>
    <row r="13" ht="15" customHeight="1" s="41">
      <c r="A13" s="73" t="n"/>
      <c r="B13" s="74" t="inlineStr">
        <is>
          <t>Apprenticeship applications</t>
        </is>
      </c>
      <c r="C13" s="72" t="inlineStr">
        <is>
          <t>Open between January and June; findapprenticeship.service.gov.uk</t>
        </is>
      </c>
      <c r="D13" s="72" t="n"/>
    </row>
    <row r="14" ht="15" customHeight="1" s="41">
      <c r="A14" s="69" t="n">
        <v>46517</v>
      </c>
      <c r="B14" s="70" t="inlineStr">
        <is>
          <t>First day of GCSE exams</t>
        </is>
      </c>
      <c r="C14" s="71" t="inlineStr">
        <is>
          <t>JCQ common timetable</t>
        </is>
      </c>
      <c r="D14" s="72" t="n"/>
    </row>
    <row r="15" ht="15" customHeight="1" s="41">
      <c r="A15" s="69" t="n">
        <v>46556</v>
      </c>
      <c r="B15" s="70" t="inlineStr">
        <is>
          <t>Last day of GCSE exams</t>
        </is>
      </c>
      <c r="C15" s="71" t="inlineStr">
        <is>
          <t>JCQ common timetable</t>
        </is>
      </c>
      <c r="D15" s="72" t="n"/>
    </row>
    <row r="16" ht="15" customHeight="1" s="41">
      <c r="A16" s="69" t="n">
        <v>46561</v>
      </c>
      <c r="B16" s="70" t="inlineStr">
        <is>
          <t>Contingency day</t>
        </is>
      </c>
      <c r="C16" s="71" t="inlineStr">
        <is>
          <t>Used if there is national disruption – don't book holidays</t>
        </is>
      </c>
      <c r="D16" s="72" t="n"/>
    </row>
    <row r="17" ht="15" customHeight="1" s="41">
      <c r="A17" s="69" t="n">
        <v>46618</v>
      </c>
      <c r="B17" s="70" t="inlineStr">
        <is>
          <t>GCSE results day</t>
        </is>
      </c>
      <c r="C17" s="71" t="inlineStr">
        <is>
          <t>Results are collected from school; sixth form places are confirmed around this time</t>
        </is>
      </c>
      <c r="D17" s="72" t="n"/>
    </row>
    <row r="18" ht="15" customHeight="1" s="41">
      <c r="A18" s="75" t="n"/>
      <c r="B18" s="67" t="n"/>
      <c r="C18" s="67" t="n"/>
      <c r="D18" s="67" t="n"/>
    </row>
    <row r="19" ht="15" customHeight="1" s="41">
      <c r="A19" s="75" t="n"/>
      <c r="B19" s="67" t="n"/>
      <c r="C19" s="67" t="n"/>
      <c r="D19" s="67" t="n"/>
    </row>
    <row r="20" ht="15" customHeight="1" s="41">
      <c r="A20" s="75" t="n"/>
      <c r="B20" s="67" t="n"/>
      <c r="C20" s="67" t="n"/>
      <c r="D20" s="67" t="n"/>
    </row>
    <row r="21" ht="15" customHeight="1" s="41">
      <c r="A21" s="75" t="n"/>
      <c r="B21" s="67" t="n"/>
      <c r="C21" s="67" t="n"/>
      <c r="D21" s="67" t="n"/>
    </row>
    <row r="22" ht="15" customHeight="1" s="41">
      <c r="A22" s="75" t="n"/>
      <c r="B22" s="67" t="n"/>
      <c r="C22" s="67" t="n"/>
      <c r="D22" s="67" t="n"/>
    </row>
    <row r="23" ht="15" customHeight="1" s="41">
      <c r="A23" s="75" t="n"/>
      <c r="B23" s="67" t="n"/>
      <c r="C23" s="67" t="n"/>
      <c r="D23" s="67" t="n"/>
    </row>
    <row r="24"/>
    <row r="25" ht="15" customHeight="1" s="41">
      <c r="A25" s="76" t="inlineStr">
        <is>
          <t>Source: JCQ Key Dates June 2027 (jcq.org.uk); AQA "What's available when".</t>
        </is>
      </c>
    </row>
  </sheetData>
  <mergeCells count="1">
    <mergeCell ref="A1:D1"/>
  </mergeCells>
  <dataValidations count="1">
    <dataValidation sqref="D5:D24" showDropDown="0" showInputMessage="0" showErrorMessage="0" allowBlank="1" type="list" errorStyle="stop" operator="between">
      <formula1>"✓"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N15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Maths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'Start'!$B$6</f>
        <v/>
      </c>
      <c r="D3" s="44" t="inlineStr">
        <is>
          <t>Tier:</t>
        </is>
      </c>
      <c r="E3" s="77">
        <f>'Start'!$C$6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(8300)</t>
        </is>
      </c>
      <c r="B6" s="63" t="inlineStr">
        <is>
          <t>June 2017</t>
        </is>
      </c>
      <c r="C6" s="63" t="inlineStr">
        <is>
          <t>Paper 1 (non-calculator)</t>
        </is>
      </c>
      <c r="D6" s="63" t="inlineStr">
        <is>
          <t>1h 30m</t>
        </is>
      </c>
      <c r="E6" s="72" t="n">
        <v>80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(8300)</t>
        </is>
      </c>
      <c r="B7" s="63" t="inlineStr">
        <is>
          <t>June 2017</t>
        </is>
      </c>
      <c r="C7" s="63" t="inlineStr">
        <is>
          <t>Paper 2 (calculator)</t>
        </is>
      </c>
      <c r="D7" s="63" t="inlineStr">
        <is>
          <t>1h 30m</t>
        </is>
      </c>
      <c r="E7" s="72" t="n">
        <v>80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n"/>
    </row>
    <row r="8" ht="15" customHeight="1" s="41">
      <c r="A8" s="63" t="inlineStr">
        <is>
          <t>AQA (8300)</t>
        </is>
      </c>
      <c r="B8" s="63" t="inlineStr">
        <is>
          <t>June 2017</t>
        </is>
      </c>
      <c r="C8" s="63" t="inlineStr">
        <is>
          <t>Paper 3 (calculator)</t>
        </is>
      </c>
      <c r="D8" s="63" t="inlineStr">
        <is>
          <t>1h 30m</t>
        </is>
      </c>
      <c r="E8" s="72" t="n">
        <v>80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n"/>
    </row>
    <row r="9" ht="15" customHeight="1" s="41">
      <c r="A9" s="63" t="inlineStr">
        <is>
          <t>AQA (8300)</t>
        </is>
      </c>
      <c r="B9" s="63" t="inlineStr">
        <is>
          <t>Nov 2017</t>
        </is>
      </c>
      <c r="C9" s="63" t="inlineStr">
        <is>
          <t>Paper 1 (non-calculator)</t>
        </is>
      </c>
      <c r="D9" s="63" t="inlineStr">
        <is>
          <t>1h 30m</t>
        </is>
      </c>
      <c r="E9" s="72" t="n">
        <v>80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n"/>
    </row>
    <row r="10" ht="15" customHeight="1" s="41">
      <c r="A10" s="63" t="inlineStr">
        <is>
          <t>AQA (8300)</t>
        </is>
      </c>
      <c r="B10" s="63" t="inlineStr">
        <is>
          <t>Nov 2017</t>
        </is>
      </c>
      <c r="C10" s="63" t="inlineStr">
        <is>
          <t>Paper 2 (calculator)</t>
        </is>
      </c>
      <c r="D10" s="63" t="inlineStr">
        <is>
          <t>1h 30m</t>
        </is>
      </c>
      <c r="E10" s="72" t="n">
        <v>80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n"/>
    </row>
    <row r="11" ht="15" customHeight="1" s="41">
      <c r="A11" s="63" t="inlineStr">
        <is>
          <t>AQA (8300)</t>
        </is>
      </c>
      <c r="B11" s="63" t="inlineStr">
        <is>
          <t>Nov 2017</t>
        </is>
      </c>
      <c r="C11" s="63" t="inlineStr">
        <is>
          <t>Paper 3 (calculator)</t>
        </is>
      </c>
      <c r="D11" s="63" t="inlineStr">
        <is>
          <t>1h 30m</t>
        </is>
      </c>
      <c r="E11" s="72" t="n">
        <v>80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n"/>
    </row>
    <row r="12" ht="15" customHeight="1" s="41">
      <c r="A12" s="63" t="inlineStr">
        <is>
          <t>AQA (8300)</t>
        </is>
      </c>
      <c r="B12" s="63" t="inlineStr">
        <is>
          <t>June 2018</t>
        </is>
      </c>
      <c r="C12" s="63" t="inlineStr">
        <is>
          <t>Paper 1 (non-calculator)</t>
        </is>
      </c>
      <c r="D12" s="63" t="inlineStr">
        <is>
          <t>1h 30m</t>
        </is>
      </c>
      <c r="E12" s="72" t="n">
        <v>80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n"/>
    </row>
    <row r="13" ht="15" customHeight="1" s="41">
      <c r="A13" s="63" t="inlineStr">
        <is>
          <t>AQA (8300)</t>
        </is>
      </c>
      <c r="B13" s="63" t="inlineStr">
        <is>
          <t>June 2018</t>
        </is>
      </c>
      <c r="C13" s="63" t="inlineStr">
        <is>
          <t>Paper 2 (calculator)</t>
        </is>
      </c>
      <c r="D13" s="63" t="inlineStr">
        <is>
          <t>1h 30m</t>
        </is>
      </c>
      <c r="E13" s="72" t="n">
        <v>80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n"/>
    </row>
    <row r="14" ht="15" customHeight="1" s="41">
      <c r="A14" s="63" t="inlineStr">
        <is>
          <t>AQA (8300)</t>
        </is>
      </c>
      <c r="B14" s="63" t="inlineStr">
        <is>
          <t>June 2018</t>
        </is>
      </c>
      <c r="C14" s="63" t="inlineStr">
        <is>
          <t>Paper 3 (calculator)</t>
        </is>
      </c>
      <c r="D14" s="63" t="inlineStr">
        <is>
          <t>1h 30m</t>
        </is>
      </c>
      <c r="E14" s="72" t="n">
        <v>80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n"/>
    </row>
    <row r="15" ht="15" customHeight="1" s="41">
      <c r="A15" s="63" t="inlineStr">
        <is>
          <t>AQA (8300)</t>
        </is>
      </c>
      <c r="B15" s="63" t="inlineStr">
        <is>
          <t>Nov 2018</t>
        </is>
      </c>
      <c r="C15" s="63" t="inlineStr">
        <is>
          <t>Paper 1 (non-calculator)</t>
        </is>
      </c>
      <c r="D15" s="63" t="inlineStr">
        <is>
          <t>1h 30m</t>
        </is>
      </c>
      <c r="E15" s="72" t="n">
        <v>80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n"/>
    </row>
    <row r="16" ht="15" customHeight="1" s="41">
      <c r="A16" s="63" t="inlineStr">
        <is>
          <t>AQA (8300)</t>
        </is>
      </c>
      <c r="B16" s="63" t="inlineStr">
        <is>
          <t>Nov 2018</t>
        </is>
      </c>
      <c r="C16" s="63" t="inlineStr">
        <is>
          <t>Paper 2 (calculator)</t>
        </is>
      </c>
      <c r="D16" s="63" t="inlineStr">
        <is>
          <t>1h 30m</t>
        </is>
      </c>
      <c r="E16" s="72" t="n">
        <v>80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n"/>
    </row>
    <row r="17" ht="15" customHeight="1" s="41">
      <c r="A17" s="63" t="inlineStr">
        <is>
          <t>AQA (8300)</t>
        </is>
      </c>
      <c r="B17" s="63" t="inlineStr">
        <is>
          <t>Nov 2018</t>
        </is>
      </c>
      <c r="C17" s="63" t="inlineStr">
        <is>
          <t>Paper 3 (calculator)</t>
        </is>
      </c>
      <c r="D17" s="63" t="inlineStr">
        <is>
          <t>1h 30m</t>
        </is>
      </c>
      <c r="E17" s="72" t="n">
        <v>80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n"/>
    </row>
    <row r="18" ht="15" customHeight="1" s="41">
      <c r="A18" s="63" t="inlineStr">
        <is>
          <t>AQA (8300)</t>
        </is>
      </c>
      <c r="B18" s="63" t="inlineStr">
        <is>
          <t>June 2019</t>
        </is>
      </c>
      <c r="C18" s="63" t="inlineStr">
        <is>
          <t>Paper 1 (non-calculator)</t>
        </is>
      </c>
      <c r="D18" s="63" t="inlineStr">
        <is>
          <t>1h 30m</t>
        </is>
      </c>
      <c r="E18" s="72" t="n">
        <v>80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n"/>
    </row>
    <row r="19" ht="15" customHeight="1" s="41">
      <c r="A19" s="63" t="inlineStr">
        <is>
          <t>AQA (8300)</t>
        </is>
      </c>
      <c r="B19" s="63" t="inlineStr">
        <is>
          <t>June 2019</t>
        </is>
      </c>
      <c r="C19" s="63" t="inlineStr">
        <is>
          <t>Paper 2 (calculator)</t>
        </is>
      </c>
      <c r="D19" s="63" t="inlineStr">
        <is>
          <t>1h 30m</t>
        </is>
      </c>
      <c r="E19" s="72" t="n">
        <v>80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n"/>
    </row>
    <row r="20" ht="15" customHeight="1" s="41">
      <c r="A20" s="63" t="inlineStr">
        <is>
          <t>AQA (8300)</t>
        </is>
      </c>
      <c r="B20" s="63" t="inlineStr">
        <is>
          <t>June 2019</t>
        </is>
      </c>
      <c r="C20" s="63" t="inlineStr">
        <is>
          <t>Paper 3 (calculator)</t>
        </is>
      </c>
      <c r="D20" s="63" t="inlineStr">
        <is>
          <t>1h 30m</t>
        </is>
      </c>
      <c r="E20" s="72" t="n">
        <v>80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n"/>
    </row>
    <row r="21" ht="15" customHeight="1" s="41">
      <c r="A21" s="63" t="inlineStr">
        <is>
          <t>AQA (8300)</t>
        </is>
      </c>
      <c r="B21" s="63" t="inlineStr">
        <is>
          <t>Nov 2019</t>
        </is>
      </c>
      <c r="C21" s="63" t="inlineStr">
        <is>
          <t>Paper 1 (non-calculator)</t>
        </is>
      </c>
      <c r="D21" s="63" t="inlineStr">
        <is>
          <t>1h 30m</t>
        </is>
      </c>
      <c r="E21" s="72" t="n">
        <v>80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n"/>
    </row>
    <row r="22" ht="15" customHeight="1" s="41">
      <c r="A22" s="63" t="inlineStr">
        <is>
          <t>AQA (8300)</t>
        </is>
      </c>
      <c r="B22" s="63" t="inlineStr">
        <is>
          <t>Nov 2019</t>
        </is>
      </c>
      <c r="C22" s="63" t="inlineStr">
        <is>
          <t>Paper 2 (calculator)</t>
        </is>
      </c>
      <c r="D22" s="63" t="inlineStr">
        <is>
          <t>1h 30m</t>
        </is>
      </c>
      <c r="E22" s="72" t="n">
        <v>80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n"/>
    </row>
    <row r="23" ht="15" customHeight="1" s="41">
      <c r="A23" s="63" t="inlineStr">
        <is>
          <t>AQA (8300)</t>
        </is>
      </c>
      <c r="B23" s="63" t="inlineStr">
        <is>
          <t>Nov 2019</t>
        </is>
      </c>
      <c r="C23" s="63" t="inlineStr">
        <is>
          <t>Paper 3 (calculator)</t>
        </is>
      </c>
      <c r="D23" s="63" t="inlineStr">
        <is>
          <t>1h 30m</t>
        </is>
      </c>
      <c r="E23" s="72" t="n">
        <v>80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n"/>
    </row>
    <row r="24" ht="15" customHeight="1" s="41">
      <c r="A24" s="63" t="inlineStr">
        <is>
          <t>AQA (8300)</t>
        </is>
      </c>
      <c r="B24" s="63" t="inlineStr">
        <is>
          <t>Nov 2020</t>
        </is>
      </c>
      <c r="C24" s="63" t="inlineStr">
        <is>
          <t>Paper 1 (non-calculator)</t>
        </is>
      </c>
      <c r="D24" s="63" t="inlineStr">
        <is>
          <t>1h 30m</t>
        </is>
      </c>
      <c r="E24" s="72" t="n">
        <v>80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inlineStr">
        <is>
          <t>Autumn series taken by few students.</t>
        </is>
      </c>
    </row>
    <row r="25" ht="15" customHeight="1" s="41">
      <c r="A25" s="63" t="inlineStr">
        <is>
          <t>AQA (8300)</t>
        </is>
      </c>
      <c r="B25" s="63" t="inlineStr">
        <is>
          <t>Nov 2020</t>
        </is>
      </c>
      <c r="C25" s="63" t="inlineStr">
        <is>
          <t>Paper 2 (calculator)</t>
        </is>
      </c>
      <c r="D25" s="63" t="inlineStr">
        <is>
          <t>1h 30m</t>
        </is>
      </c>
      <c r="E25" s="72" t="n">
        <v>80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inlineStr">
        <is>
          <t>Autumn series taken by few students.</t>
        </is>
      </c>
    </row>
    <row r="26" ht="15" customHeight="1" s="41">
      <c r="A26" s="63" t="inlineStr">
        <is>
          <t>AQA (8300)</t>
        </is>
      </c>
      <c r="B26" s="63" t="inlineStr">
        <is>
          <t>Nov 2020</t>
        </is>
      </c>
      <c r="C26" s="63" t="inlineStr">
        <is>
          <t>Paper 3 (calculator)</t>
        </is>
      </c>
      <c r="D26" s="63" t="inlineStr">
        <is>
          <t>1h 30m</t>
        </is>
      </c>
      <c r="E26" s="72" t="n">
        <v>80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inlineStr">
        <is>
          <t>Autumn series taken by few students.</t>
        </is>
      </c>
    </row>
    <row r="27" ht="15" customHeight="1" s="41">
      <c r="A27" s="63" t="inlineStr">
        <is>
          <t>AQA (8300)</t>
        </is>
      </c>
      <c r="B27" s="63" t="inlineStr">
        <is>
          <t>Nov 2021</t>
        </is>
      </c>
      <c r="C27" s="63" t="inlineStr">
        <is>
          <t>Paper 1 (non-calculator)</t>
        </is>
      </c>
      <c r="D27" s="63" t="inlineStr">
        <is>
          <t>1h 30m</t>
        </is>
      </c>
      <c r="E27" s="72" t="n">
        <v>80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inlineStr">
        <is>
          <t>Autumn series taken by few students.</t>
        </is>
      </c>
    </row>
    <row r="28" ht="15" customHeight="1" s="41">
      <c r="A28" s="63" t="inlineStr">
        <is>
          <t>AQA (8300)</t>
        </is>
      </c>
      <c r="B28" s="63" t="inlineStr">
        <is>
          <t>Nov 2021</t>
        </is>
      </c>
      <c r="C28" s="63" t="inlineStr">
        <is>
          <t>Paper 2 (calculator)</t>
        </is>
      </c>
      <c r="D28" s="63" t="inlineStr">
        <is>
          <t>1h 30m</t>
        </is>
      </c>
      <c r="E28" s="72" t="n">
        <v>80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inlineStr">
        <is>
          <t>Autumn series taken by few students.</t>
        </is>
      </c>
    </row>
    <row r="29" ht="15" customHeight="1" s="41">
      <c r="A29" s="63" t="inlineStr">
        <is>
          <t>AQA (8300)</t>
        </is>
      </c>
      <c r="B29" s="63" t="inlineStr">
        <is>
          <t>Nov 2021</t>
        </is>
      </c>
      <c r="C29" s="63" t="inlineStr">
        <is>
          <t>Paper 3 (calculator)</t>
        </is>
      </c>
      <c r="D29" s="63" t="inlineStr">
        <is>
          <t>1h 30m</t>
        </is>
      </c>
      <c r="E29" s="72" t="n">
        <v>80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inlineStr">
        <is>
          <t>Autumn series taken by few students.</t>
        </is>
      </c>
    </row>
    <row r="30" ht="15" customHeight="1" s="41">
      <c r="A30" s="63" t="inlineStr">
        <is>
          <t>AQA (8300)</t>
        </is>
      </c>
      <c r="B30" s="63" t="inlineStr">
        <is>
          <t>June 2022</t>
        </is>
      </c>
      <c r="C30" s="63" t="inlineStr">
        <is>
          <t>Paper 1 (non-calculator)</t>
        </is>
      </c>
      <c r="D30" s="63" t="inlineStr">
        <is>
          <t>1h 30m</t>
        </is>
      </c>
      <c r="E30" s="72" t="n">
        <v>80</v>
      </c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n"/>
    </row>
    <row r="31" ht="15" customHeight="1" s="41">
      <c r="A31" s="63" t="inlineStr">
        <is>
          <t>AQA (8300)</t>
        </is>
      </c>
      <c r="B31" s="63" t="inlineStr">
        <is>
          <t>June 2022</t>
        </is>
      </c>
      <c r="C31" s="63" t="inlineStr">
        <is>
          <t>Paper 2 (calculator)</t>
        </is>
      </c>
      <c r="D31" s="63" t="inlineStr">
        <is>
          <t>1h 30m</t>
        </is>
      </c>
      <c r="E31" s="72" t="n">
        <v>80</v>
      </c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n"/>
    </row>
    <row r="32" ht="15" customHeight="1" s="41">
      <c r="A32" s="63" t="inlineStr">
        <is>
          <t>AQA (8300)</t>
        </is>
      </c>
      <c r="B32" s="63" t="inlineStr">
        <is>
          <t>June 2022</t>
        </is>
      </c>
      <c r="C32" s="63" t="inlineStr">
        <is>
          <t>Paper 3 (calculator)</t>
        </is>
      </c>
      <c r="D32" s="63" t="inlineStr">
        <is>
          <t>1h 30m</t>
        </is>
      </c>
      <c r="E32" s="72" t="n">
        <v>80</v>
      </c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n"/>
    </row>
    <row r="33" ht="15" customHeight="1" s="41">
      <c r="A33" s="63" t="inlineStr">
        <is>
          <t>AQA (8300)</t>
        </is>
      </c>
      <c r="B33" s="63" t="inlineStr">
        <is>
          <t>Nov 2022</t>
        </is>
      </c>
      <c r="C33" s="63" t="inlineStr">
        <is>
          <t>Paper 1 (non-calculator)</t>
        </is>
      </c>
      <c r="D33" s="63" t="inlineStr">
        <is>
          <t>1h 30m</t>
        </is>
      </c>
      <c r="E33" s="72" t="n">
        <v>80</v>
      </c>
      <c r="F33" s="79" t="n"/>
      <c r="G33" s="73" t="n"/>
      <c r="H33" s="72" t="n"/>
      <c r="I33" s="80">
        <f>IF(AND(ISNUMBER(H33),ISNUMBER(E33),E33&gt;0),H33/E33,"")</f>
        <v/>
      </c>
      <c r="J33" s="72" t="n"/>
      <c r="K33" s="79" t="n"/>
      <c r="L33" s="72" t="n"/>
      <c r="M33" s="73" t="n"/>
      <c r="N33" s="68" t="n"/>
    </row>
    <row r="34" ht="15" customHeight="1" s="41">
      <c r="A34" s="63" t="inlineStr">
        <is>
          <t>AQA (8300)</t>
        </is>
      </c>
      <c r="B34" s="63" t="inlineStr">
        <is>
          <t>Nov 2022</t>
        </is>
      </c>
      <c r="C34" s="63" t="inlineStr">
        <is>
          <t>Paper 2 (calculator)</t>
        </is>
      </c>
      <c r="D34" s="63" t="inlineStr">
        <is>
          <t>1h 30m</t>
        </is>
      </c>
      <c r="E34" s="72" t="n">
        <v>80</v>
      </c>
      <c r="F34" s="79" t="n"/>
      <c r="G34" s="73" t="n"/>
      <c r="H34" s="72" t="n"/>
      <c r="I34" s="80">
        <f>IF(AND(ISNUMBER(H34),ISNUMBER(E34),E34&gt;0),H34/E34,"")</f>
        <v/>
      </c>
      <c r="J34" s="72" t="n"/>
      <c r="K34" s="79" t="n"/>
      <c r="L34" s="72" t="n"/>
      <c r="M34" s="73" t="n"/>
      <c r="N34" s="68" t="n"/>
    </row>
    <row r="35" ht="15" customHeight="1" s="41">
      <c r="A35" s="63" t="inlineStr">
        <is>
          <t>AQA (8300)</t>
        </is>
      </c>
      <c r="B35" s="63" t="inlineStr">
        <is>
          <t>Nov 2022</t>
        </is>
      </c>
      <c r="C35" s="63" t="inlineStr">
        <is>
          <t>Paper 3 (calculator)</t>
        </is>
      </c>
      <c r="D35" s="63" t="inlineStr">
        <is>
          <t>1h 30m</t>
        </is>
      </c>
      <c r="E35" s="72" t="n">
        <v>80</v>
      </c>
      <c r="F35" s="79" t="n"/>
      <c r="G35" s="73" t="n"/>
      <c r="H35" s="72" t="n"/>
      <c r="I35" s="80">
        <f>IF(AND(ISNUMBER(H35),ISNUMBER(E35),E35&gt;0),H35/E35,"")</f>
        <v/>
      </c>
      <c r="J35" s="72" t="n"/>
      <c r="K35" s="79" t="n"/>
      <c r="L35" s="72" t="n"/>
      <c r="M35" s="73" t="n"/>
      <c r="N35" s="68" t="n"/>
    </row>
    <row r="36" ht="15" customHeight="1" s="41">
      <c r="A36" s="63" t="inlineStr">
        <is>
          <t>AQA (8300)</t>
        </is>
      </c>
      <c r="B36" s="63" t="inlineStr">
        <is>
          <t>June 2023</t>
        </is>
      </c>
      <c r="C36" s="63" t="inlineStr">
        <is>
          <t>Paper 1 (non-calculator)</t>
        </is>
      </c>
      <c r="D36" s="63" t="inlineStr">
        <is>
          <t>1h 30m</t>
        </is>
      </c>
      <c r="E36" s="72" t="n">
        <v>80</v>
      </c>
      <c r="F36" s="79" t="n"/>
      <c r="G36" s="73" t="n"/>
      <c r="H36" s="72" t="n"/>
      <c r="I36" s="80">
        <f>IF(AND(ISNUMBER(H36),ISNUMBER(E36),E36&gt;0),H36/E36,"")</f>
        <v/>
      </c>
      <c r="J36" s="72" t="n"/>
      <c r="K36" s="79" t="n"/>
      <c r="L36" s="72" t="n"/>
      <c r="M36" s="73" t="n"/>
      <c r="N36" s="68" t="n"/>
    </row>
    <row r="37" ht="15" customHeight="1" s="41">
      <c r="A37" s="63" t="inlineStr">
        <is>
          <t>AQA (8300)</t>
        </is>
      </c>
      <c r="B37" s="63" t="inlineStr">
        <is>
          <t>June 2023</t>
        </is>
      </c>
      <c r="C37" s="63" t="inlineStr">
        <is>
          <t>Paper 2 (calculator)</t>
        </is>
      </c>
      <c r="D37" s="63" t="inlineStr">
        <is>
          <t>1h 30m</t>
        </is>
      </c>
      <c r="E37" s="72" t="n">
        <v>80</v>
      </c>
      <c r="F37" s="79" t="n"/>
      <c r="G37" s="73" t="n"/>
      <c r="H37" s="72" t="n"/>
      <c r="I37" s="80">
        <f>IF(AND(ISNUMBER(H37),ISNUMBER(E37),E37&gt;0),H37/E37,"")</f>
        <v/>
      </c>
      <c r="J37" s="72" t="n"/>
      <c r="K37" s="79" t="n"/>
      <c r="L37" s="72" t="n"/>
      <c r="M37" s="73" t="n"/>
      <c r="N37" s="68" t="n"/>
    </row>
    <row r="38" ht="15" customHeight="1" s="41">
      <c r="A38" s="63" t="inlineStr">
        <is>
          <t>AQA (8300)</t>
        </is>
      </c>
      <c r="B38" s="63" t="inlineStr">
        <is>
          <t>June 2023</t>
        </is>
      </c>
      <c r="C38" s="63" t="inlineStr">
        <is>
          <t>Paper 3 (calculator)</t>
        </is>
      </c>
      <c r="D38" s="63" t="inlineStr">
        <is>
          <t>1h 30m</t>
        </is>
      </c>
      <c r="E38" s="72" t="n">
        <v>80</v>
      </c>
      <c r="F38" s="79" t="n"/>
      <c r="G38" s="73" t="n"/>
      <c r="H38" s="72" t="n"/>
      <c r="I38" s="80">
        <f>IF(AND(ISNUMBER(H38),ISNUMBER(E38),E38&gt;0),H38/E38,"")</f>
        <v/>
      </c>
      <c r="J38" s="72" t="n"/>
      <c r="K38" s="79" t="n"/>
      <c r="L38" s="72" t="n"/>
      <c r="M38" s="73" t="n"/>
      <c r="N38" s="68" t="n"/>
    </row>
    <row r="39" ht="15" customHeight="1" s="41">
      <c r="A39" s="63" t="inlineStr">
        <is>
          <t>AQA (8300)</t>
        </is>
      </c>
      <c r="B39" s="63" t="inlineStr">
        <is>
          <t>Nov 2023</t>
        </is>
      </c>
      <c r="C39" s="63" t="inlineStr">
        <is>
          <t>Paper 1 (non-calculator)</t>
        </is>
      </c>
      <c r="D39" s="63" t="inlineStr">
        <is>
          <t>1h 30m</t>
        </is>
      </c>
      <c r="E39" s="72" t="n">
        <v>80</v>
      </c>
      <c r="F39" s="79" t="n"/>
      <c r="G39" s="73" t="n"/>
      <c r="H39" s="72" t="n"/>
      <c r="I39" s="80">
        <f>IF(AND(ISNUMBER(H39),ISNUMBER(E39),E39&gt;0),H39/E39,"")</f>
        <v/>
      </c>
      <c r="J39" s="72" t="n"/>
      <c r="K39" s="79" t="n"/>
      <c r="L39" s="72" t="n"/>
      <c r="M39" s="73" t="n"/>
      <c r="N39" s="68" t="n"/>
    </row>
    <row r="40" ht="15" customHeight="1" s="41">
      <c r="A40" s="63" t="inlineStr">
        <is>
          <t>AQA (8300)</t>
        </is>
      </c>
      <c r="B40" s="63" t="inlineStr">
        <is>
          <t>Nov 2023</t>
        </is>
      </c>
      <c r="C40" s="63" t="inlineStr">
        <is>
          <t>Paper 2 (calculator)</t>
        </is>
      </c>
      <c r="D40" s="63" t="inlineStr">
        <is>
          <t>1h 30m</t>
        </is>
      </c>
      <c r="E40" s="72" t="n">
        <v>80</v>
      </c>
      <c r="F40" s="79" t="n"/>
      <c r="G40" s="73" t="n"/>
      <c r="H40" s="72" t="n"/>
      <c r="I40" s="80">
        <f>IF(AND(ISNUMBER(H40),ISNUMBER(E40),E40&gt;0),H40/E40,"")</f>
        <v/>
      </c>
      <c r="J40" s="72" t="n"/>
      <c r="K40" s="79" t="n"/>
      <c r="L40" s="72" t="n"/>
      <c r="M40" s="73" t="n"/>
      <c r="N40" s="68" t="n"/>
    </row>
    <row r="41" ht="15" customHeight="1" s="41">
      <c r="A41" s="63" t="inlineStr">
        <is>
          <t>AQA (8300)</t>
        </is>
      </c>
      <c r="B41" s="63" t="inlineStr">
        <is>
          <t>Nov 2023</t>
        </is>
      </c>
      <c r="C41" s="63" t="inlineStr">
        <is>
          <t>Paper 3 (calculator)</t>
        </is>
      </c>
      <c r="D41" s="63" t="inlineStr">
        <is>
          <t>1h 30m</t>
        </is>
      </c>
      <c r="E41" s="72" t="n">
        <v>80</v>
      </c>
      <c r="F41" s="79" t="n"/>
      <c r="G41" s="73" t="n"/>
      <c r="H41" s="72" t="n"/>
      <c r="I41" s="80">
        <f>IF(AND(ISNUMBER(H41),ISNUMBER(E41),E41&gt;0),H41/E41,"")</f>
        <v/>
      </c>
      <c r="J41" s="72" t="n"/>
      <c r="K41" s="79" t="n"/>
      <c r="L41" s="72" t="n"/>
      <c r="M41" s="73" t="n"/>
      <c r="N41" s="68" t="n"/>
    </row>
    <row r="42" ht="15" customHeight="1" s="41">
      <c r="A42" s="63" t="inlineStr">
        <is>
          <t>AQA (8300)</t>
        </is>
      </c>
      <c r="B42" s="63" t="inlineStr">
        <is>
          <t>June 2024</t>
        </is>
      </c>
      <c r="C42" s="63" t="inlineStr">
        <is>
          <t>Paper 1 (non-calculator)</t>
        </is>
      </c>
      <c r="D42" s="63" t="inlineStr">
        <is>
          <t>1h 30m</t>
        </is>
      </c>
      <c r="E42" s="72" t="n">
        <v>80</v>
      </c>
      <c r="F42" s="79" t="n"/>
      <c r="G42" s="73" t="n"/>
      <c r="H42" s="72" t="n"/>
      <c r="I42" s="80">
        <f>IF(AND(ISNUMBER(H42),ISNUMBER(E42),E42&gt;0),H42/E42,"")</f>
        <v/>
      </c>
      <c r="J42" s="72" t="n"/>
      <c r="K42" s="79" t="n"/>
      <c r="L42" s="72" t="n"/>
      <c r="M42" s="73" t="n"/>
      <c r="N42" s="68" t="n"/>
    </row>
    <row r="43" ht="15" customHeight="1" s="41">
      <c r="A43" s="63" t="inlineStr">
        <is>
          <t>AQA (8300)</t>
        </is>
      </c>
      <c r="B43" s="63" t="inlineStr">
        <is>
          <t>June 2024</t>
        </is>
      </c>
      <c r="C43" s="63" t="inlineStr">
        <is>
          <t>Paper 2 (calculator)</t>
        </is>
      </c>
      <c r="D43" s="63" t="inlineStr">
        <is>
          <t>1h 30m</t>
        </is>
      </c>
      <c r="E43" s="72" t="n">
        <v>80</v>
      </c>
      <c r="F43" s="79" t="n"/>
      <c r="G43" s="73" t="n"/>
      <c r="H43" s="72" t="n"/>
      <c r="I43" s="80">
        <f>IF(AND(ISNUMBER(H43),ISNUMBER(E43),E43&gt;0),H43/E43,"")</f>
        <v/>
      </c>
      <c r="J43" s="72" t="n"/>
      <c r="K43" s="79" t="n"/>
      <c r="L43" s="72" t="n"/>
      <c r="M43" s="73" t="n"/>
      <c r="N43" s="68" t="n"/>
    </row>
    <row r="44" ht="15" customHeight="1" s="41">
      <c r="A44" s="63" t="inlineStr">
        <is>
          <t>AQA (8300)</t>
        </is>
      </c>
      <c r="B44" s="63" t="inlineStr">
        <is>
          <t>June 2024</t>
        </is>
      </c>
      <c r="C44" s="63" t="inlineStr">
        <is>
          <t>Paper 3 (calculator)</t>
        </is>
      </c>
      <c r="D44" s="63" t="inlineStr">
        <is>
          <t>1h 30m</t>
        </is>
      </c>
      <c r="E44" s="72" t="n">
        <v>80</v>
      </c>
      <c r="F44" s="79" t="n"/>
      <c r="G44" s="73" t="n"/>
      <c r="H44" s="72" t="n"/>
      <c r="I44" s="80">
        <f>IF(AND(ISNUMBER(H44),ISNUMBER(E44),E44&gt;0),H44/E44,"")</f>
        <v/>
      </c>
      <c r="J44" s="72" t="n"/>
      <c r="K44" s="79" t="n"/>
      <c r="L44" s="72" t="n"/>
      <c r="M44" s="73" t="n"/>
      <c r="N44" s="68" t="n"/>
    </row>
    <row r="45" ht="15" customHeight="1" s="41">
      <c r="A45" s="63" t="inlineStr">
        <is>
          <t>AQA (8300)</t>
        </is>
      </c>
      <c r="B45" s="63" t="inlineStr">
        <is>
          <t>Nov 2024</t>
        </is>
      </c>
      <c r="C45" s="63" t="inlineStr">
        <is>
          <t>Paper 1 (non-calculator)</t>
        </is>
      </c>
      <c r="D45" s="63" t="inlineStr">
        <is>
          <t>1h 30m</t>
        </is>
      </c>
      <c r="E45" s="72" t="n">
        <v>80</v>
      </c>
      <c r="F45" s="79" t="n"/>
      <c r="G45" s="73" t="n"/>
      <c r="H45" s="72" t="n"/>
      <c r="I45" s="80">
        <f>IF(AND(ISNUMBER(H45),ISNUMBER(E45),E45&gt;0),H45/E45,"")</f>
        <v/>
      </c>
      <c r="J45" s="72" t="n"/>
      <c r="K45" s="79" t="n"/>
      <c r="L45" s="72" t="n"/>
      <c r="M45" s="73" t="n"/>
      <c r="N45" s="68" t="n"/>
    </row>
    <row r="46" ht="15" customHeight="1" s="41">
      <c r="A46" s="63" t="inlineStr">
        <is>
          <t>AQA (8300)</t>
        </is>
      </c>
      <c r="B46" s="63" t="inlineStr">
        <is>
          <t>Nov 2024</t>
        </is>
      </c>
      <c r="C46" s="63" t="inlineStr">
        <is>
          <t>Paper 2 (calculator)</t>
        </is>
      </c>
      <c r="D46" s="63" t="inlineStr">
        <is>
          <t>1h 30m</t>
        </is>
      </c>
      <c r="E46" s="72" t="n">
        <v>80</v>
      </c>
      <c r="F46" s="79" t="n"/>
      <c r="G46" s="73" t="n"/>
      <c r="H46" s="72" t="n"/>
      <c r="I46" s="80">
        <f>IF(AND(ISNUMBER(H46),ISNUMBER(E46),E46&gt;0),H46/E46,"")</f>
        <v/>
      </c>
      <c r="J46" s="72" t="n"/>
      <c r="K46" s="79" t="n"/>
      <c r="L46" s="72" t="n"/>
      <c r="M46" s="73" t="n"/>
      <c r="N46" s="68" t="n"/>
    </row>
    <row r="47" ht="15" customHeight="1" s="41">
      <c r="A47" s="63" t="inlineStr">
        <is>
          <t>AQA (8300)</t>
        </is>
      </c>
      <c r="B47" s="63" t="inlineStr">
        <is>
          <t>Nov 2024</t>
        </is>
      </c>
      <c r="C47" s="63" t="inlineStr">
        <is>
          <t>Paper 3 (calculator)</t>
        </is>
      </c>
      <c r="D47" s="63" t="inlineStr">
        <is>
          <t>1h 30m</t>
        </is>
      </c>
      <c r="E47" s="72" t="n">
        <v>80</v>
      </c>
      <c r="F47" s="79" t="n"/>
      <c r="G47" s="73" t="n"/>
      <c r="H47" s="72" t="n"/>
      <c r="I47" s="80">
        <f>IF(AND(ISNUMBER(H47),ISNUMBER(E47),E47&gt;0),H47/E47,"")</f>
        <v/>
      </c>
      <c r="J47" s="72" t="n"/>
      <c r="K47" s="79" t="n"/>
      <c r="L47" s="72" t="n"/>
      <c r="M47" s="73" t="n"/>
      <c r="N47" s="68" t="n"/>
    </row>
    <row r="48" ht="15" customHeight="1" s="41">
      <c r="A48" s="63" t="inlineStr">
        <is>
          <t>AQA (8300)</t>
        </is>
      </c>
      <c r="B48" s="63" t="inlineStr">
        <is>
          <t>June 2025</t>
        </is>
      </c>
      <c r="C48" s="63" t="inlineStr">
        <is>
          <t>Paper 1 (non-calculator)</t>
        </is>
      </c>
      <c r="D48" s="63" t="inlineStr">
        <is>
          <t>1h 30m</t>
        </is>
      </c>
      <c r="E48" s="72" t="n">
        <v>80</v>
      </c>
      <c r="F48" s="79" t="n"/>
      <c r="G48" s="73" t="n"/>
      <c r="H48" s="72" t="n"/>
      <c r="I48" s="80">
        <f>IF(AND(ISNUMBER(H48),ISNUMBER(E48),E48&gt;0),H48/E48,"")</f>
        <v/>
      </c>
      <c r="J48" s="72" t="n"/>
      <c r="K48" s="79" t="n"/>
      <c r="L48" s="72" t="n"/>
      <c r="M48" s="73" t="n"/>
      <c r="N48" s="68" t="inlineStr">
        <is>
          <t>Most recent series – if it's not online, ask a teacher.</t>
        </is>
      </c>
    </row>
    <row r="49" ht="15" customHeight="1" s="41">
      <c r="A49" s="63" t="inlineStr">
        <is>
          <t>AQA (8300)</t>
        </is>
      </c>
      <c r="B49" s="63" t="inlineStr">
        <is>
          <t>June 2025</t>
        </is>
      </c>
      <c r="C49" s="63" t="inlineStr">
        <is>
          <t>Paper 2 (calculator)</t>
        </is>
      </c>
      <c r="D49" s="63" t="inlineStr">
        <is>
          <t>1h 30m</t>
        </is>
      </c>
      <c r="E49" s="72" t="n">
        <v>80</v>
      </c>
      <c r="F49" s="79" t="n"/>
      <c r="G49" s="73" t="n"/>
      <c r="H49" s="72" t="n"/>
      <c r="I49" s="80">
        <f>IF(AND(ISNUMBER(H49),ISNUMBER(E49),E49&gt;0),H49/E49,"")</f>
        <v/>
      </c>
      <c r="J49" s="72" t="n"/>
      <c r="K49" s="79" t="n"/>
      <c r="L49" s="72" t="n"/>
      <c r="M49" s="73" t="n"/>
      <c r="N49" s="68" t="inlineStr">
        <is>
          <t>Most recent series – if it's not online, ask a teacher.</t>
        </is>
      </c>
    </row>
    <row r="50" ht="15" customHeight="1" s="41">
      <c r="A50" s="63" t="inlineStr">
        <is>
          <t>AQA (8300)</t>
        </is>
      </c>
      <c r="B50" s="63" t="inlineStr">
        <is>
          <t>June 2025</t>
        </is>
      </c>
      <c r="C50" s="63" t="inlineStr">
        <is>
          <t>Paper 3 (calculator)</t>
        </is>
      </c>
      <c r="D50" s="63" t="inlineStr">
        <is>
          <t>1h 30m</t>
        </is>
      </c>
      <c r="E50" s="72" t="n">
        <v>80</v>
      </c>
      <c r="F50" s="79" t="n"/>
      <c r="G50" s="73" t="n"/>
      <c r="H50" s="72" t="n"/>
      <c r="I50" s="80">
        <f>IF(AND(ISNUMBER(H50),ISNUMBER(E50),E50&gt;0),H50/E50,"")</f>
        <v/>
      </c>
      <c r="J50" s="72" t="n"/>
      <c r="K50" s="79" t="n"/>
      <c r="L50" s="72" t="n"/>
      <c r="M50" s="73" t="n"/>
      <c r="N50" s="68" t="inlineStr">
        <is>
          <t>Most recent series – if it's not online, ask a teacher.</t>
        </is>
      </c>
    </row>
    <row r="51" ht="15" customHeight="1" s="41">
      <c r="A51" s="63" t="inlineStr">
        <is>
          <t>AQA (8300)</t>
        </is>
      </c>
      <c r="B51" s="63" t="inlineStr">
        <is>
          <t>Nov 2025</t>
        </is>
      </c>
      <c r="C51" s="63" t="inlineStr">
        <is>
          <t>Paper 1 (non-calculator)</t>
        </is>
      </c>
      <c r="D51" s="63" t="inlineStr">
        <is>
          <t>1h 30m</t>
        </is>
      </c>
      <c r="E51" s="72" t="n">
        <v>80</v>
      </c>
      <c r="F51" s="79" t="n"/>
      <c r="G51" s="73" t="n"/>
      <c r="H51" s="72" t="n"/>
      <c r="I51" s="80">
        <f>IF(AND(ISNUMBER(H51),ISNUMBER(E51),E51&gt;0),H51/E51,"")</f>
        <v/>
      </c>
      <c r="J51" s="72" t="n"/>
      <c r="K51" s="79" t="n"/>
      <c r="L51" s="72" t="n"/>
      <c r="M51" s="73" t="n"/>
      <c r="N51" s="68" t="inlineStr">
        <is>
          <t>AQA: public from 30 Oct 2026. Other boards: ask the school.</t>
        </is>
      </c>
    </row>
    <row r="52" ht="15" customHeight="1" s="41">
      <c r="A52" s="63" t="inlineStr">
        <is>
          <t>AQA (8300)</t>
        </is>
      </c>
      <c r="B52" s="63" t="inlineStr">
        <is>
          <t>Nov 2025</t>
        </is>
      </c>
      <c r="C52" s="63" t="inlineStr">
        <is>
          <t>Paper 2 (calculator)</t>
        </is>
      </c>
      <c r="D52" s="63" t="inlineStr">
        <is>
          <t>1h 30m</t>
        </is>
      </c>
      <c r="E52" s="72" t="n">
        <v>80</v>
      </c>
      <c r="F52" s="79" t="n"/>
      <c r="G52" s="73" t="n"/>
      <c r="H52" s="72" t="n"/>
      <c r="I52" s="80">
        <f>IF(AND(ISNUMBER(H52),ISNUMBER(E52),E52&gt;0),H52/E52,"")</f>
        <v/>
      </c>
      <c r="J52" s="72" t="n"/>
      <c r="K52" s="79" t="n"/>
      <c r="L52" s="72" t="n"/>
      <c r="M52" s="73" t="n"/>
      <c r="N52" s="68" t="inlineStr">
        <is>
          <t>AQA: public from 30 Oct 2026. Other boards: ask the school.</t>
        </is>
      </c>
    </row>
    <row r="53" ht="15" customHeight="1" s="41">
      <c r="A53" s="63" t="inlineStr">
        <is>
          <t>AQA (8300)</t>
        </is>
      </c>
      <c r="B53" s="63" t="inlineStr">
        <is>
          <t>Nov 2025</t>
        </is>
      </c>
      <c r="C53" s="63" t="inlineStr">
        <is>
          <t>Paper 3 (calculator)</t>
        </is>
      </c>
      <c r="D53" s="63" t="inlineStr">
        <is>
          <t>1h 30m</t>
        </is>
      </c>
      <c r="E53" s="72" t="n">
        <v>80</v>
      </c>
      <c r="F53" s="79" t="n"/>
      <c r="G53" s="73" t="n"/>
      <c r="H53" s="72" t="n"/>
      <c r="I53" s="80">
        <f>IF(AND(ISNUMBER(H53),ISNUMBER(E53),E53&gt;0),H53/E53,"")</f>
        <v/>
      </c>
      <c r="J53" s="72" t="n"/>
      <c r="K53" s="79" t="n"/>
      <c r="L53" s="72" t="n"/>
      <c r="M53" s="73" t="n"/>
      <c r="N53" s="68" t="inlineStr">
        <is>
          <t>AQA: public from 30 Oct 2026. Other boards: ask the school.</t>
        </is>
      </c>
    </row>
    <row r="54" ht="15" customHeight="1" s="41">
      <c r="A54" s="63" t="inlineStr">
        <is>
          <t>AQA (8300)</t>
        </is>
      </c>
      <c r="B54" s="63" t="inlineStr">
        <is>
          <t>Specimen</t>
        </is>
      </c>
      <c r="C54" s="63" t="inlineStr">
        <is>
          <t>Paper 1 (non-calculator)</t>
        </is>
      </c>
      <c r="D54" s="63" t="inlineStr">
        <is>
          <t>1h 30m</t>
        </is>
      </c>
      <c r="E54" s="72" t="n">
        <v>80</v>
      </c>
      <c r="F54" s="79" t="n"/>
      <c r="G54" s="73" t="n"/>
      <c r="H54" s="72" t="n"/>
      <c r="I54" s="80">
        <f>IF(AND(ISNUMBER(H54),ISNUMBER(E54),E54&gt;0),H54/E54,"")</f>
        <v/>
      </c>
      <c r="J54" s="72" t="n"/>
      <c r="K54" s="79" t="n"/>
      <c r="L54" s="72" t="n"/>
      <c r="M54" s="73" t="n"/>
      <c r="N54" s="68" t="inlineStr">
        <is>
          <t>Specimen (SAM) paper – on the board's website.</t>
        </is>
      </c>
    </row>
    <row r="55" ht="15" customHeight="1" s="41">
      <c r="A55" s="63" t="inlineStr">
        <is>
          <t>AQA (8300)</t>
        </is>
      </c>
      <c r="B55" s="63" t="inlineStr">
        <is>
          <t>Specimen</t>
        </is>
      </c>
      <c r="C55" s="63" t="inlineStr">
        <is>
          <t>Paper 2 (calculator)</t>
        </is>
      </c>
      <c r="D55" s="63" t="inlineStr">
        <is>
          <t>1h 30m</t>
        </is>
      </c>
      <c r="E55" s="72" t="n">
        <v>80</v>
      </c>
      <c r="F55" s="79" t="n"/>
      <c r="G55" s="73" t="n"/>
      <c r="H55" s="72" t="n"/>
      <c r="I55" s="80">
        <f>IF(AND(ISNUMBER(H55),ISNUMBER(E55),E55&gt;0),H55/E55,"")</f>
        <v/>
      </c>
      <c r="J55" s="72" t="n"/>
      <c r="K55" s="79" t="n"/>
      <c r="L55" s="72" t="n"/>
      <c r="M55" s="73" t="n"/>
      <c r="N55" s="68" t="inlineStr">
        <is>
          <t>Specimen (SAM) paper – on the board's website.</t>
        </is>
      </c>
    </row>
    <row r="56" ht="15" customHeight="1" s="41">
      <c r="A56" s="63" t="inlineStr">
        <is>
          <t>AQA (8300)</t>
        </is>
      </c>
      <c r="B56" s="63" t="inlineStr">
        <is>
          <t>Specimen</t>
        </is>
      </c>
      <c r="C56" s="63" t="inlineStr">
        <is>
          <t>Paper 3 (calculator)</t>
        </is>
      </c>
      <c r="D56" s="63" t="inlineStr">
        <is>
          <t>1h 30m</t>
        </is>
      </c>
      <c r="E56" s="72" t="n">
        <v>80</v>
      </c>
      <c r="F56" s="79" t="n"/>
      <c r="G56" s="73" t="n"/>
      <c r="H56" s="72" t="n"/>
      <c r="I56" s="80">
        <f>IF(AND(ISNUMBER(H56),ISNUMBER(E56),E56&gt;0),H56/E56,"")</f>
        <v/>
      </c>
      <c r="J56" s="72" t="n"/>
      <c r="K56" s="79" t="n"/>
      <c r="L56" s="72" t="n"/>
      <c r="M56" s="73" t="n"/>
      <c r="N56" s="68" t="inlineStr">
        <is>
          <t>Specimen (SAM) paper – on the board's website.</t>
        </is>
      </c>
    </row>
    <row r="57" ht="15" customHeight="1" s="41">
      <c r="A57" s="63" t="inlineStr">
        <is>
          <t>Edexcel (1MA1)</t>
        </is>
      </c>
      <c r="B57" s="63" t="inlineStr">
        <is>
          <t>June 2017</t>
        </is>
      </c>
      <c r="C57" s="63" t="inlineStr">
        <is>
          <t>Paper 1 (non-calculator)</t>
        </is>
      </c>
      <c r="D57" s="63" t="inlineStr">
        <is>
          <t>1h 30m</t>
        </is>
      </c>
      <c r="E57" s="72" t="n">
        <v>80</v>
      </c>
      <c r="F57" s="79" t="n"/>
      <c r="G57" s="73" t="n"/>
      <c r="H57" s="72" t="n"/>
      <c r="I57" s="80">
        <f>IF(AND(ISNUMBER(H57),ISNUMBER(E57),E57&gt;0),H57/E57,"")</f>
        <v/>
      </c>
      <c r="J57" s="72" t="n"/>
      <c r="K57" s="79" t="n"/>
      <c r="L57" s="72" t="n"/>
      <c r="M57" s="73" t="n"/>
      <c r="N57" s="68" t="n"/>
    </row>
    <row r="58" ht="15" customHeight="1" s="41">
      <c r="A58" s="63" t="inlineStr">
        <is>
          <t>Edexcel (1MA1)</t>
        </is>
      </c>
      <c r="B58" s="63" t="inlineStr">
        <is>
          <t>June 2017</t>
        </is>
      </c>
      <c r="C58" s="63" t="inlineStr">
        <is>
          <t>Paper 2 (calculator)</t>
        </is>
      </c>
      <c r="D58" s="63" t="inlineStr">
        <is>
          <t>1h 30m</t>
        </is>
      </c>
      <c r="E58" s="72" t="n">
        <v>80</v>
      </c>
      <c r="F58" s="79" t="n"/>
      <c r="G58" s="73" t="n"/>
      <c r="H58" s="72" t="n"/>
      <c r="I58" s="80">
        <f>IF(AND(ISNUMBER(H58),ISNUMBER(E58),E58&gt;0),H58/E58,"")</f>
        <v/>
      </c>
      <c r="J58" s="72" t="n"/>
      <c r="K58" s="79" t="n"/>
      <c r="L58" s="72" t="n"/>
      <c r="M58" s="73" t="n"/>
      <c r="N58" s="68" t="n"/>
    </row>
    <row r="59" ht="15" customHeight="1" s="41">
      <c r="A59" s="63" t="inlineStr">
        <is>
          <t>Edexcel (1MA1)</t>
        </is>
      </c>
      <c r="B59" s="63" t="inlineStr">
        <is>
          <t>June 2017</t>
        </is>
      </c>
      <c r="C59" s="63" t="inlineStr">
        <is>
          <t>Paper 3 (calculator)</t>
        </is>
      </c>
      <c r="D59" s="63" t="inlineStr">
        <is>
          <t>1h 30m</t>
        </is>
      </c>
      <c r="E59" s="72" t="n">
        <v>80</v>
      </c>
      <c r="F59" s="79" t="n"/>
      <c r="G59" s="73" t="n"/>
      <c r="H59" s="72" t="n"/>
      <c r="I59" s="80">
        <f>IF(AND(ISNUMBER(H59),ISNUMBER(E59),E59&gt;0),H59/E59,"")</f>
        <v/>
      </c>
      <c r="J59" s="72" t="n"/>
      <c r="K59" s="79" t="n"/>
      <c r="L59" s="72" t="n"/>
      <c r="M59" s="73" t="n"/>
      <c r="N59" s="68" t="n"/>
    </row>
    <row r="60" ht="15" customHeight="1" s="41">
      <c r="A60" s="63" t="inlineStr">
        <is>
          <t>Edexcel (1MA1)</t>
        </is>
      </c>
      <c r="B60" s="63" t="inlineStr">
        <is>
          <t>Nov 2017</t>
        </is>
      </c>
      <c r="C60" s="63" t="inlineStr">
        <is>
          <t>Paper 1 (non-calculator)</t>
        </is>
      </c>
      <c r="D60" s="63" t="inlineStr">
        <is>
          <t>1h 30m</t>
        </is>
      </c>
      <c r="E60" s="72" t="n">
        <v>80</v>
      </c>
      <c r="F60" s="79" t="n"/>
      <c r="G60" s="73" t="n"/>
      <c r="H60" s="72" t="n"/>
      <c r="I60" s="80">
        <f>IF(AND(ISNUMBER(H60),ISNUMBER(E60),E60&gt;0),H60/E60,"")</f>
        <v/>
      </c>
      <c r="J60" s="72" t="n"/>
      <c r="K60" s="79" t="n"/>
      <c r="L60" s="72" t="n"/>
      <c r="M60" s="73" t="n"/>
      <c r="N60" s="68" t="n"/>
    </row>
    <row r="61" ht="15" customHeight="1" s="41">
      <c r="A61" s="63" t="inlineStr">
        <is>
          <t>Edexcel (1MA1)</t>
        </is>
      </c>
      <c r="B61" s="63" t="inlineStr">
        <is>
          <t>Nov 2017</t>
        </is>
      </c>
      <c r="C61" s="63" t="inlineStr">
        <is>
          <t>Paper 2 (calculator)</t>
        </is>
      </c>
      <c r="D61" s="63" t="inlineStr">
        <is>
          <t>1h 30m</t>
        </is>
      </c>
      <c r="E61" s="72" t="n">
        <v>80</v>
      </c>
      <c r="F61" s="79" t="n"/>
      <c r="G61" s="73" t="n"/>
      <c r="H61" s="72" t="n"/>
      <c r="I61" s="80">
        <f>IF(AND(ISNUMBER(H61),ISNUMBER(E61),E61&gt;0),H61/E61,"")</f>
        <v/>
      </c>
      <c r="J61" s="72" t="n"/>
      <c r="K61" s="79" t="n"/>
      <c r="L61" s="72" t="n"/>
      <c r="M61" s="73" t="n"/>
      <c r="N61" s="68" t="n"/>
    </row>
    <row r="62" ht="15" customHeight="1" s="41">
      <c r="A62" s="63" t="inlineStr">
        <is>
          <t>Edexcel (1MA1)</t>
        </is>
      </c>
      <c r="B62" s="63" t="inlineStr">
        <is>
          <t>Nov 2017</t>
        </is>
      </c>
      <c r="C62" s="63" t="inlineStr">
        <is>
          <t>Paper 3 (calculator)</t>
        </is>
      </c>
      <c r="D62" s="63" t="inlineStr">
        <is>
          <t>1h 30m</t>
        </is>
      </c>
      <c r="E62" s="72" t="n">
        <v>80</v>
      </c>
      <c r="F62" s="79" t="n"/>
      <c r="G62" s="73" t="n"/>
      <c r="H62" s="72" t="n"/>
      <c r="I62" s="80">
        <f>IF(AND(ISNUMBER(H62),ISNUMBER(E62),E62&gt;0),H62/E62,"")</f>
        <v/>
      </c>
      <c r="J62" s="72" t="n"/>
      <c r="K62" s="79" t="n"/>
      <c r="L62" s="72" t="n"/>
      <c r="M62" s="73" t="n"/>
      <c r="N62" s="68" t="n"/>
    </row>
    <row r="63" ht="15" customHeight="1" s="41">
      <c r="A63" s="63" t="inlineStr">
        <is>
          <t>Edexcel (1MA1)</t>
        </is>
      </c>
      <c r="B63" s="63" t="inlineStr">
        <is>
          <t>June 2018</t>
        </is>
      </c>
      <c r="C63" s="63" t="inlineStr">
        <is>
          <t>Paper 1 (non-calculator)</t>
        </is>
      </c>
      <c r="D63" s="63" t="inlineStr">
        <is>
          <t>1h 30m</t>
        </is>
      </c>
      <c r="E63" s="72" t="n">
        <v>80</v>
      </c>
      <c r="F63" s="79" t="n"/>
      <c r="G63" s="73" t="n"/>
      <c r="H63" s="72" t="n"/>
      <c r="I63" s="80">
        <f>IF(AND(ISNUMBER(H63),ISNUMBER(E63),E63&gt;0),H63/E63,"")</f>
        <v/>
      </c>
      <c r="J63" s="72" t="n"/>
      <c r="K63" s="79" t="n"/>
      <c r="L63" s="72" t="n"/>
      <c r="M63" s="73" t="n"/>
      <c r="N63" s="68" t="n"/>
    </row>
    <row r="64" ht="15" customHeight="1" s="41">
      <c r="A64" s="63" t="inlineStr">
        <is>
          <t>Edexcel (1MA1)</t>
        </is>
      </c>
      <c r="B64" s="63" t="inlineStr">
        <is>
          <t>June 2018</t>
        </is>
      </c>
      <c r="C64" s="63" t="inlineStr">
        <is>
          <t>Paper 2 (calculator)</t>
        </is>
      </c>
      <c r="D64" s="63" t="inlineStr">
        <is>
          <t>1h 30m</t>
        </is>
      </c>
      <c r="E64" s="72" t="n">
        <v>80</v>
      </c>
      <c r="F64" s="79" t="n"/>
      <c r="G64" s="73" t="n"/>
      <c r="H64" s="72" t="n"/>
      <c r="I64" s="80">
        <f>IF(AND(ISNUMBER(H64),ISNUMBER(E64),E64&gt;0),H64/E64,"")</f>
        <v/>
      </c>
      <c r="J64" s="72" t="n"/>
      <c r="K64" s="79" t="n"/>
      <c r="L64" s="72" t="n"/>
      <c r="M64" s="73" t="n"/>
      <c r="N64" s="68" t="n"/>
    </row>
    <row r="65" ht="15" customHeight="1" s="41">
      <c r="A65" s="63" t="inlineStr">
        <is>
          <t>Edexcel (1MA1)</t>
        </is>
      </c>
      <c r="B65" s="63" t="inlineStr">
        <is>
          <t>June 2018</t>
        </is>
      </c>
      <c r="C65" s="63" t="inlineStr">
        <is>
          <t>Paper 3 (calculator)</t>
        </is>
      </c>
      <c r="D65" s="63" t="inlineStr">
        <is>
          <t>1h 30m</t>
        </is>
      </c>
      <c r="E65" s="72" t="n">
        <v>80</v>
      </c>
      <c r="F65" s="79" t="n"/>
      <c r="G65" s="73" t="n"/>
      <c r="H65" s="72" t="n"/>
      <c r="I65" s="80">
        <f>IF(AND(ISNUMBER(H65),ISNUMBER(E65),E65&gt;0),H65/E65,"")</f>
        <v/>
      </c>
      <c r="J65" s="72" t="n"/>
      <c r="K65" s="79" t="n"/>
      <c r="L65" s="72" t="n"/>
      <c r="M65" s="73" t="n"/>
      <c r="N65" s="68" t="n"/>
    </row>
    <row r="66" ht="15" customHeight="1" s="41">
      <c r="A66" s="63" t="inlineStr">
        <is>
          <t>Edexcel (1MA1)</t>
        </is>
      </c>
      <c r="B66" s="63" t="inlineStr">
        <is>
          <t>Nov 2018</t>
        </is>
      </c>
      <c r="C66" s="63" t="inlineStr">
        <is>
          <t>Paper 1 (non-calculator)</t>
        </is>
      </c>
      <c r="D66" s="63" t="inlineStr">
        <is>
          <t>1h 30m</t>
        </is>
      </c>
      <c r="E66" s="72" t="n">
        <v>80</v>
      </c>
      <c r="F66" s="79" t="n"/>
      <c r="G66" s="73" t="n"/>
      <c r="H66" s="72" t="n"/>
      <c r="I66" s="80">
        <f>IF(AND(ISNUMBER(H66),ISNUMBER(E66),E66&gt;0),H66/E66,"")</f>
        <v/>
      </c>
      <c r="J66" s="72" t="n"/>
      <c r="K66" s="79" t="n"/>
      <c r="L66" s="72" t="n"/>
      <c r="M66" s="73" t="n"/>
      <c r="N66" s="68" t="n"/>
    </row>
    <row r="67" ht="15" customHeight="1" s="41">
      <c r="A67" s="63" t="inlineStr">
        <is>
          <t>Edexcel (1MA1)</t>
        </is>
      </c>
      <c r="B67" s="63" t="inlineStr">
        <is>
          <t>Nov 2018</t>
        </is>
      </c>
      <c r="C67" s="63" t="inlineStr">
        <is>
          <t>Paper 2 (calculator)</t>
        </is>
      </c>
      <c r="D67" s="63" t="inlineStr">
        <is>
          <t>1h 30m</t>
        </is>
      </c>
      <c r="E67" s="72" t="n">
        <v>80</v>
      </c>
      <c r="F67" s="79" t="n"/>
      <c r="G67" s="73" t="n"/>
      <c r="H67" s="72" t="n"/>
      <c r="I67" s="80">
        <f>IF(AND(ISNUMBER(H67),ISNUMBER(E67),E67&gt;0),H67/E67,"")</f>
        <v/>
      </c>
      <c r="J67" s="72" t="n"/>
      <c r="K67" s="79" t="n"/>
      <c r="L67" s="72" t="n"/>
      <c r="M67" s="73" t="n"/>
      <c r="N67" s="68" t="n"/>
    </row>
    <row r="68" ht="15" customHeight="1" s="41">
      <c r="A68" s="63" t="inlineStr">
        <is>
          <t>Edexcel (1MA1)</t>
        </is>
      </c>
      <c r="B68" s="63" t="inlineStr">
        <is>
          <t>Nov 2018</t>
        </is>
      </c>
      <c r="C68" s="63" t="inlineStr">
        <is>
          <t>Paper 3 (calculator)</t>
        </is>
      </c>
      <c r="D68" s="63" t="inlineStr">
        <is>
          <t>1h 30m</t>
        </is>
      </c>
      <c r="E68" s="72" t="n">
        <v>80</v>
      </c>
      <c r="F68" s="79" t="n"/>
      <c r="G68" s="73" t="n"/>
      <c r="H68" s="72" t="n"/>
      <c r="I68" s="80">
        <f>IF(AND(ISNUMBER(H68),ISNUMBER(E68),E68&gt;0),H68/E68,"")</f>
        <v/>
      </c>
      <c r="J68" s="72" t="n"/>
      <c r="K68" s="79" t="n"/>
      <c r="L68" s="72" t="n"/>
      <c r="M68" s="73" t="n"/>
      <c r="N68" s="68" t="n"/>
    </row>
    <row r="69" ht="15" customHeight="1" s="41">
      <c r="A69" s="63" t="inlineStr">
        <is>
          <t>Edexcel (1MA1)</t>
        </is>
      </c>
      <c r="B69" s="63" t="inlineStr">
        <is>
          <t>June 2019</t>
        </is>
      </c>
      <c r="C69" s="63" t="inlineStr">
        <is>
          <t>Paper 1 (non-calculator)</t>
        </is>
      </c>
      <c r="D69" s="63" t="inlineStr">
        <is>
          <t>1h 30m</t>
        </is>
      </c>
      <c r="E69" s="72" t="n">
        <v>80</v>
      </c>
      <c r="F69" s="79" t="n"/>
      <c r="G69" s="73" t="n"/>
      <c r="H69" s="72" t="n"/>
      <c r="I69" s="80">
        <f>IF(AND(ISNUMBER(H69),ISNUMBER(E69),E69&gt;0),H69/E69,"")</f>
        <v/>
      </c>
      <c r="J69" s="72" t="n"/>
      <c r="K69" s="79" t="n"/>
      <c r="L69" s="72" t="n"/>
      <c r="M69" s="73" t="n"/>
      <c r="N69" s="68" t="n"/>
    </row>
    <row r="70" ht="15" customHeight="1" s="41">
      <c r="A70" s="63" t="inlineStr">
        <is>
          <t>Edexcel (1MA1)</t>
        </is>
      </c>
      <c r="B70" s="63" t="inlineStr">
        <is>
          <t>June 2019</t>
        </is>
      </c>
      <c r="C70" s="63" t="inlineStr">
        <is>
          <t>Paper 2 (calculator)</t>
        </is>
      </c>
      <c r="D70" s="63" t="inlineStr">
        <is>
          <t>1h 30m</t>
        </is>
      </c>
      <c r="E70" s="72" t="n">
        <v>80</v>
      </c>
      <c r="F70" s="79" t="n"/>
      <c r="G70" s="73" t="n"/>
      <c r="H70" s="72" t="n"/>
      <c r="I70" s="80">
        <f>IF(AND(ISNUMBER(H70),ISNUMBER(E70),E70&gt;0),H70/E70,"")</f>
        <v/>
      </c>
      <c r="J70" s="72" t="n"/>
      <c r="K70" s="79" t="n"/>
      <c r="L70" s="72" t="n"/>
      <c r="M70" s="73" t="n"/>
      <c r="N70" s="68" t="n"/>
    </row>
    <row r="71" ht="15" customHeight="1" s="41">
      <c r="A71" s="63" t="inlineStr">
        <is>
          <t>Edexcel (1MA1)</t>
        </is>
      </c>
      <c r="B71" s="63" t="inlineStr">
        <is>
          <t>June 2019</t>
        </is>
      </c>
      <c r="C71" s="63" t="inlineStr">
        <is>
          <t>Paper 3 (calculator)</t>
        </is>
      </c>
      <c r="D71" s="63" t="inlineStr">
        <is>
          <t>1h 30m</t>
        </is>
      </c>
      <c r="E71" s="72" t="n">
        <v>80</v>
      </c>
      <c r="F71" s="79" t="n"/>
      <c r="G71" s="73" t="n"/>
      <c r="H71" s="72" t="n"/>
      <c r="I71" s="80">
        <f>IF(AND(ISNUMBER(H71),ISNUMBER(E71),E71&gt;0),H71/E71,"")</f>
        <v/>
      </c>
      <c r="J71" s="72" t="n"/>
      <c r="K71" s="79" t="n"/>
      <c r="L71" s="72" t="n"/>
      <c r="M71" s="73" t="n"/>
      <c r="N71" s="68" t="n"/>
    </row>
    <row r="72" ht="15" customHeight="1" s="41">
      <c r="A72" s="63" t="inlineStr">
        <is>
          <t>Edexcel (1MA1)</t>
        </is>
      </c>
      <c r="B72" s="63" t="inlineStr">
        <is>
          <t>Nov 2019</t>
        </is>
      </c>
      <c r="C72" s="63" t="inlineStr">
        <is>
          <t>Paper 1 (non-calculator)</t>
        </is>
      </c>
      <c r="D72" s="63" t="inlineStr">
        <is>
          <t>1h 30m</t>
        </is>
      </c>
      <c r="E72" s="72" t="n">
        <v>80</v>
      </c>
      <c r="F72" s="79" t="n"/>
      <c r="G72" s="73" t="n"/>
      <c r="H72" s="72" t="n"/>
      <c r="I72" s="80">
        <f>IF(AND(ISNUMBER(H72),ISNUMBER(E72),E72&gt;0),H72/E72,"")</f>
        <v/>
      </c>
      <c r="J72" s="72" t="n"/>
      <c r="K72" s="79" t="n"/>
      <c r="L72" s="72" t="n"/>
      <c r="M72" s="73" t="n"/>
      <c r="N72" s="68" t="n"/>
    </row>
    <row r="73" ht="15" customHeight="1" s="41">
      <c r="A73" s="63" t="inlineStr">
        <is>
          <t>Edexcel (1MA1)</t>
        </is>
      </c>
      <c r="B73" s="63" t="inlineStr">
        <is>
          <t>Nov 2019</t>
        </is>
      </c>
      <c r="C73" s="63" t="inlineStr">
        <is>
          <t>Paper 2 (calculator)</t>
        </is>
      </c>
      <c r="D73" s="63" t="inlineStr">
        <is>
          <t>1h 30m</t>
        </is>
      </c>
      <c r="E73" s="72" t="n">
        <v>80</v>
      </c>
      <c r="F73" s="79" t="n"/>
      <c r="G73" s="73" t="n"/>
      <c r="H73" s="72" t="n"/>
      <c r="I73" s="80">
        <f>IF(AND(ISNUMBER(H73),ISNUMBER(E73),E73&gt;0),H73/E73,"")</f>
        <v/>
      </c>
      <c r="J73" s="72" t="n"/>
      <c r="K73" s="79" t="n"/>
      <c r="L73" s="72" t="n"/>
      <c r="M73" s="73" t="n"/>
      <c r="N73" s="68" t="n"/>
    </row>
    <row r="74" ht="15" customHeight="1" s="41">
      <c r="A74" s="63" t="inlineStr">
        <is>
          <t>Edexcel (1MA1)</t>
        </is>
      </c>
      <c r="B74" s="63" t="inlineStr">
        <is>
          <t>Nov 2019</t>
        </is>
      </c>
      <c r="C74" s="63" t="inlineStr">
        <is>
          <t>Paper 3 (calculator)</t>
        </is>
      </c>
      <c r="D74" s="63" t="inlineStr">
        <is>
          <t>1h 30m</t>
        </is>
      </c>
      <c r="E74" s="72" t="n">
        <v>80</v>
      </c>
      <c r="F74" s="79" t="n"/>
      <c r="G74" s="73" t="n"/>
      <c r="H74" s="72" t="n"/>
      <c r="I74" s="80">
        <f>IF(AND(ISNUMBER(H74),ISNUMBER(E74),E74&gt;0),H74/E74,"")</f>
        <v/>
      </c>
      <c r="J74" s="72" t="n"/>
      <c r="K74" s="79" t="n"/>
      <c r="L74" s="72" t="n"/>
      <c r="M74" s="73" t="n"/>
      <c r="N74" s="68" t="n"/>
    </row>
    <row r="75" ht="15" customHeight="1" s="41">
      <c r="A75" s="63" t="inlineStr">
        <is>
          <t>Edexcel (1MA1)</t>
        </is>
      </c>
      <c r="B75" s="63" t="inlineStr">
        <is>
          <t>Nov 2020</t>
        </is>
      </c>
      <c r="C75" s="63" t="inlineStr">
        <is>
          <t>Paper 1 (non-calculator)</t>
        </is>
      </c>
      <c r="D75" s="63" t="inlineStr">
        <is>
          <t>1h 30m</t>
        </is>
      </c>
      <c r="E75" s="72" t="n">
        <v>80</v>
      </c>
      <c r="F75" s="79" t="n"/>
      <c r="G75" s="73" t="n"/>
      <c r="H75" s="72" t="n"/>
      <c r="I75" s="80">
        <f>IF(AND(ISNUMBER(H75),ISNUMBER(E75),E75&gt;0),H75/E75,"")</f>
        <v/>
      </c>
      <c r="J75" s="72" t="n"/>
      <c r="K75" s="79" t="n"/>
      <c r="L75" s="72" t="n"/>
      <c r="M75" s="73" t="n"/>
      <c r="N75" s="68" t="inlineStr">
        <is>
          <t>Autumn series taken by few students.</t>
        </is>
      </c>
    </row>
    <row r="76" ht="15" customHeight="1" s="41">
      <c r="A76" s="63" t="inlineStr">
        <is>
          <t>Edexcel (1MA1)</t>
        </is>
      </c>
      <c r="B76" s="63" t="inlineStr">
        <is>
          <t>Nov 2020</t>
        </is>
      </c>
      <c r="C76" s="63" t="inlineStr">
        <is>
          <t>Paper 2 (calculator)</t>
        </is>
      </c>
      <c r="D76" s="63" t="inlineStr">
        <is>
          <t>1h 30m</t>
        </is>
      </c>
      <c r="E76" s="72" t="n">
        <v>80</v>
      </c>
      <c r="F76" s="79" t="n"/>
      <c r="G76" s="73" t="n"/>
      <c r="H76" s="72" t="n"/>
      <c r="I76" s="80">
        <f>IF(AND(ISNUMBER(H76),ISNUMBER(E76),E76&gt;0),H76/E76,"")</f>
        <v/>
      </c>
      <c r="J76" s="72" t="n"/>
      <c r="K76" s="79" t="n"/>
      <c r="L76" s="72" t="n"/>
      <c r="M76" s="73" t="n"/>
      <c r="N76" s="68" t="inlineStr">
        <is>
          <t>Autumn series taken by few students.</t>
        </is>
      </c>
    </row>
    <row r="77" ht="15" customHeight="1" s="41">
      <c r="A77" s="63" t="inlineStr">
        <is>
          <t>Edexcel (1MA1)</t>
        </is>
      </c>
      <c r="B77" s="63" t="inlineStr">
        <is>
          <t>Nov 2020</t>
        </is>
      </c>
      <c r="C77" s="63" t="inlineStr">
        <is>
          <t>Paper 3 (calculator)</t>
        </is>
      </c>
      <c r="D77" s="63" t="inlineStr">
        <is>
          <t>1h 30m</t>
        </is>
      </c>
      <c r="E77" s="72" t="n">
        <v>80</v>
      </c>
      <c r="F77" s="79" t="n"/>
      <c r="G77" s="73" t="n"/>
      <c r="H77" s="72" t="n"/>
      <c r="I77" s="80">
        <f>IF(AND(ISNUMBER(H77),ISNUMBER(E77),E77&gt;0),H77/E77,"")</f>
        <v/>
      </c>
      <c r="J77" s="72" t="n"/>
      <c r="K77" s="79" t="n"/>
      <c r="L77" s="72" t="n"/>
      <c r="M77" s="73" t="n"/>
      <c r="N77" s="68" t="inlineStr">
        <is>
          <t>Autumn series taken by few students.</t>
        </is>
      </c>
    </row>
    <row r="78" ht="15" customHeight="1" s="41">
      <c r="A78" s="63" t="inlineStr">
        <is>
          <t>Edexcel (1MA1)</t>
        </is>
      </c>
      <c r="B78" s="63" t="inlineStr">
        <is>
          <t>Nov 2021</t>
        </is>
      </c>
      <c r="C78" s="63" t="inlineStr">
        <is>
          <t>Paper 1 (non-calculator)</t>
        </is>
      </c>
      <c r="D78" s="63" t="inlineStr">
        <is>
          <t>1h 30m</t>
        </is>
      </c>
      <c r="E78" s="72" t="n">
        <v>80</v>
      </c>
      <c r="F78" s="79" t="n"/>
      <c r="G78" s="73" t="n"/>
      <c r="H78" s="72" t="n"/>
      <c r="I78" s="80">
        <f>IF(AND(ISNUMBER(H78),ISNUMBER(E78),E78&gt;0),H78/E78,"")</f>
        <v/>
      </c>
      <c r="J78" s="72" t="n"/>
      <c r="K78" s="79" t="n"/>
      <c r="L78" s="72" t="n"/>
      <c r="M78" s="73" t="n"/>
      <c r="N78" s="68" t="inlineStr">
        <is>
          <t>Autumn series taken by few students.</t>
        </is>
      </c>
    </row>
    <row r="79" ht="15" customHeight="1" s="41">
      <c r="A79" s="63" t="inlineStr">
        <is>
          <t>Edexcel (1MA1)</t>
        </is>
      </c>
      <c r="B79" s="63" t="inlineStr">
        <is>
          <t>Nov 2021</t>
        </is>
      </c>
      <c r="C79" s="63" t="inlineStr">
        <is>
          <t>Paper 2 (calculator)</t>
        </is>
      </c>
      <c r="D79" s="63" t="inlineStr">
        <is>
          <t>1h 30m</t>
        </is>
      </c>
      <c r="E79" s="72" t="n">
        <v>80</v>
      </c>
      <c r="F79" s="79" t="n"/>
      <c r="G79" s="73" t="n"/>
      <c r="H79" s="72" t="n"/>
      <c r="I79" s="80">
        <f>IF(AND(ISNUMBER(H79),ISNUMBER(E79),E79&gt;0),H79/E79,"")</f>
        <v/>
      </c>
      <c r="J79" s="72" t="n"/>
      <c r="K79" s="79" t="n"/>
      <c r="L79" s="72" t="n"/>
      <c r="M79" s="73" t="n"/>
      <c r="N79" s="68" t="inlineStr">
        <is>
          <t>Autumn series taken by few students.</t>
        </is>
      </c>
    </row>
    <row r="80" ht="15" customHeight="1" s="41">
      <c r="A80" s="63" t="inlineStr">
        <is>
          <t>Edexcel (1MA1)</t>
        </is>
      </c>
      <c r="B80" s="63" t="inlineStr">
        <is>
          <t>Nov 2021</t>
        </is>
      </c>
      <c r="C80" s="63" t="inlineStr">
        <is>
          <t>Paper 3 (calculator)</t>
        </is>
      </c>
      <c r="D80" s="63" t="inlineStr">
        <is>
          <t>1h 30m</t>
        </is>
      </c>
      <c r="E80" s="72" t="n">
        <v>80</v>
      </c>
      <c r="F80" s="79" t="n"/>
      <c r="G80" s="73" t="n"/>
      <c r="H80" s="72" t="n"/>
      <c r="I80" s="80">
        <f>IF(AND(ISNUMBER(H80),ISNUMBER(E80),E80&gt;0),H80/E80,"")</f>
        <v/>
      </c>
      <c r="J80" s="72" t="n"/>
      <c r="K80" s="79" t="n"/>
      <c r="L80" s="72" t="n"/>
      <c r="M80" s="73" t="n"/>
      <c r="N80" s="68" t="inlineStr">
        <is>
          <t>Autumn series taken by few students.</t>
        </is>
      </c>
    </row>
    <row r="81" ht="15" customHeight="1" s="41">
      <c r="A81" s="63" t="inlineStr">
        <is>
          <t>Edexcel (1MA1)</t>
        </is>
      </c>
      <c r="B81" s="63" t="inlineStr">
        <is>
          <t>June 2022</t>
        </is>
      </c>
      <c r="C81" s="63" t="inlineStr">
        <is>
          <t>Paper 1 (non-calculator)</t>
        </is>
      </c>
      <c r="D81" s="63" t="inlineStr">
        <is>
          <t>1h 30m</t>
        </is>
      </c>
      <c r="E81" s="72" t="n">
        <v>80</v>
      </c>
      <c r="F81" s="79" t="n"/>
      <c r="G81" s="73" t="n"/>
      <c r="H81" s="72" t="n"/>
      <c r="I81" s="80">
        <f>IF(AND(ISNUMBER(H81),ISNUMBER(E81),E81&gt;0),H81/E81,"")</f>
        <v/>
      </c>
      <c r="J81" s="72" t="n"/>
      <c r="K81" s="79" t="n"/>
      <c r="L81" s="72" t="n"/>
      <c r="M81" s="73" t="n"/>
      <c r="N81" s="68" t="n"/>
    </row>
    <row r="82" ht="15" customHeight="1" s="41">
      <c r="A82" s="63" t="inlineStr">
        <is>
          <t>Edexcel (1MA1)</t>
        </is>
      </c>
      <c r="B82" s="63" t="inlineStr">
        <is>
          <t>June 2022</t>
        </is>
      </c>
      <c r="C82" s="63" t="inlineStr">
        <is>
          <t>Paper 2 (calculator)</t>
        </is>
      </c>
      <c r="D82" s="63" t="inlineStr">
        <is>
          <t>1h 30m</t>
        </is>
      </c>
      <c r="E82" s="72" t="n">
        <v>80</v>
      </c>
      <c r="F82" s="79" t="n"/>
      <c r="G82" s="73" t="n"/>
      <c r="H82" s="72" t="n"/>
      <c r="I82" s="80">
        <f>IF(AND(ISNUMBER(H82),ISNUMBER(E82),E82&gt;0),H82/E82,"")</f>
        <v/>
      </c>
      <c r="J82" s="72" t="n"/>
      <c r="K82" s="79" t="n"/>
      <c r="L82" s="72" t="n"/>
      <c r="M82" s="73" t="n"/>
      <c r="N82" s="68" t="n"/>
    </row>
    <row r="83" ht="15" customHeight="1" s="41">
      <c r="A83" s="63" t="inlineStr">
        <is>
          <t>Edexcel (1MA1)</t>
        </is>
      </c>
      <c r="B83" s="63" t="inlineStr">
        <is>
          <t>June 2022</t>
        </is>
      </c>
      <c r="C83" s="63" t="inlineStr">
        <is>
          <t>Paper 3 (calculator)</t>
        </is>
      </c>
      <c r="D83" s="63" t="inlineStr">
        <is>
          <t>1h 30m</t>
        </is>
      </c>
      <c r="E83" s="72" t="n">
        <v>80</v>
      </c>
      <c r="F83" s="79" t="n"/>
      <c r="G83" s="73" t="n"/>
      <c r="H83" s="72" t="n"/>
      <c r="I83" s="80">
        <f>IF(AND(ISNUMBER(H83),ISNUMBER(E83),E83&gt;0),H83/E83,"")</f>
        <v/>
      </c>
      <c r="J83" s="72" t="n"/>
      <c r="K83" s="79" t="n"/>
      <c r="L83" s="72" t="n"/>
      <c r="M83" s="73" t="n"/>
      <c r="N83" s="68" t="n"/>
    </row>
    <row r="84" ht="15" customHeight="1" s="41">
      <c r="A84" s="63" t="inlineStr">
        <is>
          <t>Edexcel (1MA1)</t>
        </is>
      </c>
      <c r="B84" s="63" t="inlineStr">
        <is>
          <t>Nov 2022</t>
        </is>
      </c>
      <c r="C84" s="63" t="inlineStr">
        <is>
          <t>Paper 1 (non-calculator)</t>
        </is>
      </c>
      <c r="D84" s="63" t="inlineStr">
        <is>
          <t>1h 30m</t>
        </is>
      </c>
      <c r="E84" s="72" t="n">
        <v>80</v>
      </c>
      <c r="F84" s="79" t="n"/>
      <c r="G84" s="73" t="n"/>
      <c r="H84" s="72" t="n"/>
      <c r="I84" s="80">
        <f>IF(AND(ISNUMBER(H84),ISNUMBER(E84),E84&gt;0),H84/E84,"")</f>
        <v/>
      </c>
      <c r="J84" s="72" t="n"/>
      <c r="K84" s="79" t="n"/>
      <c r="L84" s="72" t="n"/>
      <c r="M84" s="73" t="n"/>
      <c r="N84" s="68" t="n"/>
    </row>
    <row r="85" ht="15" customHeight="1" s="41">
      <c r="A85" s="63" t="inlineStr">
        <is>
          <t>Edexcel (1MA1)</t>
        </is>
      </c>
      <c r="B85" s="63" t="inlineStr">
        <is>
          <t>Nov 2022</t>
        </is>
      </c>
      <c r="C85" s="63" t="inlineStr">
        <is>
          <t>Paper 2 (calculator)</t>
        </is>
      </c>
      <c r="D85" s="63" t="inlineStr">
        <is>
          <t>1h 30m</t>
        </is>
      </c>
      <c r="E85" s="72" t="n">
        <v>80</v>
      </c>
      <c r="F85" s="79" t="n"/>
      <c r="G85" s="73" t="n"/>
      <c r="H85" s="72" t="n"/>
      <c r="I85" s="80">
        <f>IF(AND(ISNUMBER(H85),ISNUMBER(E85),E85&gt;0),H85/E85,"")</f>
        <v/>
      </c>
      <c r="J85" s="72" t="n"/>
      <c r="K85" s="79" t="n"/>
      <c r="L85" s="72" t="n"/>
      <c r="M85" s="73" t="n"/>
      <c r="N85" s="68" t="n"/>
    </row>
    <row r="86" ht="15" customHeight="1" s="41">
      <c r="A86" s="63" t="inlineStr">
        <is>
          <t>Edexcel (1MA1)</t>
        </is>
      </c>
      <c r="B86" s="63" t="inlineStr">
        <is>
          <t>Nov 2022</t>
        </is>
      </c>
      <c r="C86" s="63" t="inlineStr">
        <is>
          <t>Paper 3 (calculator)</t>
        </is>
      </c>
      <c r="D86" s="63" t="inlineStr">
        <is>
          <t>1h 30m</t>
        </is>
      </c>
      <c r="E86" s="72" t="n">
        <v>80</v>
      </c>
      <c r="F86" s="79" t="n"/>
      <c r="G86" s="73" t="n"/>
      <c r="H86" s="72" t="n"/>
      <c r="I86" s="80">
        <f>IF(AND(ISNUMBER(H86),ISNUMBER(E86),E86&gt;0),H86/E86,"")</f>
        <v/>
      </c>
      <c r="J86" s="72" t="n"/>
      <c r="K86" s="79" t="n"/>
      <c r="L86" s="72" t="n"/>
      <c r="M86" s="73" t="n"/>
      <c r="N86" s="68" t="n"/>
    </row>
    <row r="87" ht="15" customHeight="1" s="41">
      <c r="A87" s="63" t="inlineStr">
        <is>
          <t>Edexcel (1MA1)</t>
        </is>
      </c>
      <c r="B87" s="63" t="inlineStr">
        <is>
          <t>June 2023</t>
        </is>
      </c>
      <c r="C87" s="63" t="inlineStr">
        <is>
          <t>Paper 1 (non-calculator)</t>
        </is>
      </c>
      <c r="D87" s="63" t="inlineStr">
        <is>
          <t>1h 30m</t>
        </is>
      </c>
      <c r="E87" s="72" t="n">
        <v>80</v>
      </c>
      <c r="F87" s="79" t="n"/>
      <c r="G87" s="73" t="n"/>
      <c r="H87" s="72" t="n"/>
      <c r="I87" s="80">
        <f>IF(AND(ISNUMBER(H87),ISNUMBER(E87),E87&gt;0),H87/E87,"")</f>
        <v/>
      </c>
      <c r="J87" s="72" t="n"/>
      <c r="K87" s="79" t="n"/>
      <c r="L87" s="72" t="n"/>
      <c r="M87" s="73" t="n"/>
      <c r="N87" s="68" t="n"/>
    </row>
    <row r="88" ht="15" customHeight="1" s="41">
      <c r="A88" s="63" t="inlineStr">
        <is>
          <t>Edexcel (1MA1)</t>
        </is>
      </c>
      <c r="B88" s="63" t="inlineStr">
        <is>
          <t>June 2023</t>
        </is>
      </c>
      <c r="C88" s="63" t="inlineStr">
        <is>
          <t>Paper 2 (calculator)</t>
        </is>
      </c>
      <c r="D88" s="63" t="inlineStr">
        <is>
          <t>1h 30m</t>
        </is>
      </c>
      <c r="E88" s="72" t="n">
        <v>80</v>
      </c>
      <c r="F88" s="79" t="n"/>
      <c r="G88" s="73" t="n"/>
      <c r="H88" s="72" t="n"/>
      <c r="I88" s="80">
        <f>IF(AND(ISNUMBER(H88),ISNUMBER(E88),E88&gt;0),H88/E88,"")</f>
        <v/>
      </c>
      <c r="J88" s="72" t="n"/>
      <c r="K88" s="79" t="n"/>
      <c r="L88" s="72" t="n"/>
      <c r="M88" s="73" t="n"/>
      <c r="N88" s="68" t="n"/>
    </row>
    <row r="89" ht="15" customHeight="1" s="41">
      <c r="A89" s="63" t="inlineStr">
        <is>
          <t>Edexcel (1MA1)</t>
        </is>
      </c>
      <c r="B89" s="63" t="inlineStr">
        <is>
          <t>June 2023</t>
        </is>
      </c>
      <c r="C89" s="63" t="inlineStr">
        <is>
          <t>Paper 3 (calculator)</t>
        </is>
      </c>
      <c r="D89" s="63" t="inlineStr">
        <is>
          <t>1h 30m</t>
        </is>
      </c>
      <c r="E89" s="72" t="n">
        <v>80</v>
      </c>
      <c r="F89" s="79" t="n"/>
      <c r="G89" s="73" t="n"/>
      <c r="H89" s="72" t="n"/>
      <c r="I89" s="80">
        <f>IF(AND(ISNUMBER(H89),ISNUMBER(E89),E89&gt;0),H89/E89,"")</f>
        <v/>
      </c>
      <c r="J89" s="72" t="n"/>
      <c r="K89" s="79" t="n"/>
      <c r="L89" s="72" t="n"/>
      <c r="M89" s="73" t="n"/>
      <c r="N89" s="68" t="n"/>
    </row>
    <row r="90" ht="15" customHeight="1" s="41">
      <c r="A90" s="63" t="inlineStr">
        <is>
          <t>Edexcel (1MA1)</t>
        </is>
      </c>
      <c r="B90" s="63" t="inlineStr">
        <is>
          <t>Nov 2023</t>
        </is>
      </c>
      <c r="C90" s="63" t="inlineStr">
        <is>
          <t>Paper 1 (non-calculator)</t>
        </is>
      </c>
      <c r="D90" s="63" t="inlineStr">
        <is>
          <t>1h 30m</t>
        </is>
      </c>
      <c r="E90" s="72" t="n">
        <v>80</v>
      </c>
      <c r="F90" s="79" t="n"/>
      <c r="G90" s="73" t="n"/>
      <c r="H90" s="72" t="n"/>
      <c r="I90" s="80">
        <f>IF(AND(ISNUMBER(H90),ISNUMBER(E90),E90&gt;0),H90/E90,"")</f>
        <v/>
      </c>
      <c r="J90" s="72" t="n"/>
      <c r="K90" s="79" t="n"/>
      <c r="L90" s="72" t="n"/>
      <c r="M90" s="73" t="n"/>
      <c r="N90" s="68" t="n"/>
    </row>
    <row r="91" ht="15" customHeight="1" s="41">
      <c r="A91" s="63" t="inlineStr">
        <is>
          <t>Edexcel (1MA1)</t>
        </is>
      </c>
      <c r="B91" s="63" t="inlineStr">
        <is>
          <t>Nov 2023</t>
        </is>
      </c>
      <c r="C91" s="63" t="inlineStr">
        <is>
          <t>Paper 2 (calculator)</t>
        </is>
      </c>
      <c r="D91" s="63" t="inlineStr">
        <is>
          <t>1h 30m</t>
        </is>
      </c>
      <c r="E91" s="72" t="n">
        <v>80</v>
      </c>
      <c r="F91" s="79" t="n"/>
      <c r="G91" s="73" t="n"/>
      <c r="H91" s="72" t="n"/>
      <c r="I91" s="80">
        <f>IF(AND(ISNUMBER(H91),ISNUMBER(E91),E91&gt;0),H91/E91,"")</f>
        <v/>
      </c>
      <c r="J91" s="72" t="n"/>
      <c r="K91" s="79" t="n"/>
      <c r="L91" s="72" t="n"/>
      <c r="M91" s="73" t="n"/>
      <c r="N91" s="68" t="n"/>
    </row>
    <row r="92" ht="15" customHeight="1" s="41">
      <c r="A92" s="63" t="inlineStr">
        <is>
          <t>Edexcel (1MA1)</t>
        </is>
      </c>
      <c r="B92" s="63" t="inlineStr">
        <is>
          <t>Nov 2023</t>
        </is>
      </c>
      <c r="C92" s="63" t="inlineStr">
        <is>
          <t>Paper 3 (calculator)</t>
        </is>
      </c>
      <c r="D92" s="63" t="inlineStr">
        <is>
          <t>1h 30m</t>
        </is>
      </c>
      <c r="E92" s="72" t="n">
        <v>80</v>
      </c>
      <c r="F92" s="79" t="n"/>
      <c r="G92" s="73" t="n"/>
      <c r="H92" s="72" t="n"/>
      <c r="I92" s="80">
        <f>IF(AND(ISNUMBER(H92),ISNUMBER(E92),E92&gt;0),H92/E92,"")</f>
        <v/>
      </c>
      <c r="J92" s="72" t="n"/>
      <c r="K92" s="79" t="n"/>
      <c r="L92" s="72" t="n"/>
      <c r="M92" s="73" t="n"/>
      <c r="N92" s="68" t="n"/>
    </row>
    <row r="93" ht="15" customHeight="1" s="41">
      <c r="A93" s="63" t="inlineStr">
        <is>
          <t>Edexcel (1MA1)</t>
        </is>
      </c>
      <c r="B93" s="63" t="inlineStr">
        <is>
          <t>June 2024</t>
        </is>
      </c>
      <c r="C93" s="63" t="inlineStr">
        <is>
          <t>Paper 1 (non-calculator)</t>
        </is>
      </c>
      <c r="D93" s="63" t="inlineStr">
        <is>
          <t>1h 30m</t>
        </is>
      </c>
      <c r="E93" s="72" t="n">
        <v>80</v>
      </c>
      <c r="F93" s="79" t="n"/>
      <c r="G93" s="73" t="n"/>
      <c r="H93" s="72" t="n"/>
      <c r="I93" s="80">
        <f>IF(AND(ISNUMBER(H93),ISNUMBER(E93),E93&gt;0),H93/E93,"")</f>
        <v/>
      </c>
      <c r="J93" s="72" t="n"/>
      <c r="K93" s="79" t="n"/>
      <c r="L93" s="72" t="n"/>
      <c r="M93" s="73" t="n"/>
      <c r="N93" s="68" t="n"/>
    </row>
    <row r="94" ht="15" customHeight="1" s="41">
      <c r="A94" s="63" t="inlineStr">
        <is>
          <t>Edexcel (1MA1)</t>
        </is>
      </c>
      <c r="B94" s="63" t="inlineStr">
        <is>
          <t>June 2024</t>
        </is>
      </c>
      <c r="C94" s="63" t="inlineStr">
        <is>
          <t>Paper 2 (calculator)</t>
        </is>
      </c>
      <c r="D94" s="63" t="inlineStr">
        <is>
          <t>1h 30m</t>
        </is>
      </c>
      <c r="E94" s="72" t="n">
        <v>80</v>
      </c>
      <c r="F94" s="79" t="n"/>
      <c r="G94" s="73" t="n"/>
      <c r="H94" s="72" t="n"/>
      <c r="I94" s="80">
        <f>IF(AND(ISNUMBER(H94),ISNUMBER(E94),E94&gt;0),H94/E94,"")</f>
        <v/>
      </c>
      <c r="J94" s="72" t="n"/>
      <c r="K94" s="79" t="n"/>
      <c r="L94" s="72" t="n"/>
      <c r="M94" s="73" t="n"/>
      <c r="N94" s="68" t="n"/>
    </row>
    <row r="95" ht="15" customHeight="1" s="41">
      <c r="A95" s="63" t="inlineStr">
        <is>
          <t>Edexcel (1MA1)</t>
        </is>
      </c>
      <c r="B95" s="63" t="inlineStr">
        <is>
          <t>June 2024</t>
        </is>
      </c>
      <c r="C95" s="63" t="inlineStr">
        <is>
          <t>Paper 3 (calculator)</t>
        </is>
      </c>
      <c r="D95" s="63" t="inlineStr">
        <is>
          <t>1h 30m</t>
        </is>
      </c>
      <c r="E95" s="72" t="n">
        <v>80</v>
      </c>
      <c r="F95" s="79" t="n"/>
      <c r="G95" s="73" t="n"/>
      <c r="H95" s="72" t="n"/>
      <c r="I95" s="80">
        <f>IF(AND(ISNUMBER(H95),ISNUMBER(E95),E95&gt;0),H95/E95,"")</f>
        <v/>
      </c>
      <c r="J95" s="72" t="n"/>
      <c r="K95" s="79" t="n"/>
      <c r="L95" s="72" t="n"/>
      <c r="M95" s="73" t="n"/>
      <c r="N95" s="68" t="n"/>
    </row>
    <row r="96" ht="15" customHeight="1" s="41">
      <c r="A96" s="63" t="inlineStr">
        <is>
          <t>Edexcel (1MA1)</t>
        </is>
      </c>
      <c r="B96" s="63" t="inlineStr">
        <is>
          <t>Nov 2024</t>
        </is>
      </c>
      <c r="C96" s="63" t="inlineStr">
        <is>
          <t>Paper 1 (non-calculator)</t>
        </is>
      </c>
      <c r="D96" s="63" t="inlineStr">
        <is>
          <t>1h 30m</t>
        </is>
      </c>
      <c r="E96" s="72" t="n">
        <v>80</v>
      </c>
      <c r="F96" s="79" t="n"/>
      <c r="G96" s="73" t="n"/>
      <c r="H96" s="72" t="n"/>
      <c r="I96" s="80">
        <f>IF(AND(ISNUMBER(H96),ISNUMBER(E96),E96&gt;0),H96/E96,"")</f>
        <v/>
      </c>
      <c r="J96" s="72" t="n"/>
      <c r="K96" s="79" t="n"/>
      <c r="L96" s="72" t="n"/>
      <c r="M96" s="73" t="n"/>
      <c r="N96" s="68" t="n"/>
    </row>
    <row r="97" ht="15" customHeight="1" s="41">
      <c r="A97" s="63" t="inlineStr">
        <is>
          <t>Edexcel (1MA1)</t>
        </is>
      </c>
      <c r="B97" s="63" t="inlineStr">
        <is>
          <t>Nov 2024</t>
        </is>
      </c>
      <c r="C97" s="63" t="inlineStr">
        <is>
          <t>Paper 2 (calculator)</t>
        </is>
      </c>
      <c r="D97" s="63" t="inlineStr">
        <is>
          <t>1h 30m</t>
        </is>
      </c>
      <c r="E97" s="72" t="n">
        <v>80</v>
      </c>
      <c r="F97" s="79" t="n"/>
      <c r="G97" s="73" t="n"/>
      <c r="H97" s="72" t="n"/>
      <c r="I97" s="80">
        <f>IF(AND(ISNUMBER(H97),ISNUMBER(E97),E97&gt;0),H97/E97,"")</f>
        <v/>
      </c>
      <c r="J97" s="72" t="n"/>
      <c r="K97" s="79" t="n"/>
      <c r="L97" s="72" t="n"/>
      <c r="M97" s="73" t="n"/>
      <c r="N97" s="68" t="n"/>
    </row>
    <row r="98" ht="15" customHeight="1" s="41">
      <c r="A98" s="63" t="inlineStr">
        <is>
          <t>Edexcel (1MA1)</t>
        </is>
      </c>
      <c r="B98" s="63" t="inlineStr">
        <is>
          <t>Nov 2024</t>
        </is>
      </c>
      <c r="C98" s="63" t="inlineStr">
        <is>
          <t>Paper 3 (calculator)</t>
        </is>
      </c>
      <c r="D98" s="63" t="inlineStr">
        <is>
          <t>1h 30m</t>
        </is>
      </c>
      <c r="E98" s="72" t="n">
        <v>80</v>
      </c>
      <c r="F98" s="79" t="n"/>
      <c r="G98" s="73" t="n"/>
      <c r="H98" s="72" t="n"/>
      <c r="I98" s="80">
        <f>IF(AND(ISNUMBER(H98),ISNUMBER(E98),E98&gt;0),H98/E98,"")</f>
        <v/>
      </c>
      <c r="J98" s="72" t="n"/>
      <c r="K98" s="79" t="n"/>
      <c r="L98" s="72" t="n"/>
      <c r="M98" s="73" t="n"/>
      <c r="N98" s="68" t="n"/>
    </row>
    <row r="99" ht="15" customHeight="1" s="41">
      <c r="A99" s="63" t="inlineStr">
        <is>
          <t>Edexcel (1MA1)</t>
        </is>
      </c>
      <c r="B99" s="63" t="inlineStr">
        <is>
          <t>June 2025</t>
        </is>
      </c>
      <c r="C99" s="63" t="inlineStr">
        <is>
          <t>Paper 1 (non-calculator)</t>
        </is>
      </c>
      <c r="D99" s="63" t="inlineStr">
        <is>
          <t>1h 30m</t>
        </is>
      </c>
      <c r="E99" s="72" t="n">
        <v>80</v>
      </c>
      <c r="F99" s="79" t="n"/>
      <c r="G99" s="73" t="n"/>
      <c r="H99" s="72" t="n"/>
      <c r="I99" s="80">
        <f>IF(AND(ISNUMBER(H99),ISNUMBER(E99),E99&gt;0),H99/E99,"")</f>
        <v/>
      </c>
      <c r="J99" s="72" t="n"/>
      <c r="K99" s="79" t="n"/>
      <c r="L99" s="72" t="n"/>
      <c r="M99" s="73" t="n"/>
      <c r="N99" s="68" t="inlineStr">
        <is>
          <t>Most recent series – if it's not online, ask a teacher.</t>
        </is>
      </c>
    </row>
    <row r="100" ht="15" customHeight="1" s="41">
      <c r="A100" s="63" t="inlineStr">
        <is>
          <t>Edexcel (1MA1)</t>
        </is>
      </c>
      <c r="B100" s="63" t="inlineStr">
        <is>
          <t>June 2025</t>
        </is>
      </c>
      <c r="C100" s="63" t="inlineStr">
        <is>
          <t>Paper 2 (calculator)</t>
        </is>
      </c>
      <c r="D100" s="63" t="inlineStr">
        <is>
          <t>1h 30m</t>
        </is>
      </c>
      <c r="E100" s="72" t="n">
        <v>80</v>
      </c>
      <c r="F100" s="79" t="n"/>
      <c r="G100" s="73" t="n"/>
      <c r="H100" s="72" t="n"/>
      <c r="I100" s="80">
        <f>IF(AND(ISNUMBER(H100),ISNUMBER(E100),E100&gt;0),H100/E100,"")</f>
        <v/>
      </c>
      <c r="J100" s="72" t="n"/>
      <c r="K100" s="79" t="n"/>
      <c r="L100" s="72" t="n"/>
      <c r="M100" s="73" t="n"/>
      <c r="N100" s="68" t="inlineStr">
        <is>
          <t>Most recent series – if it's not online, ask a teacher.</t>
        </is>
      </c>
    </row>
    <row r="101" ht="15" customHeight="1" s="41">
      <c r="A101" s="63" t="inlineStr">
        <is>
          <t>Edexcel (1MA1)</t>
        </is>
      </c>
      <c r="B101" s="63" t="inlineStr">
        <is>
          <t>June 2025</t>
        </is>
      </c>
      <c r="C101" s="63" t="inlineStr">
        <is>
          <t>Paper 3 (calculator)</t>
        </is>
      </c>
      <c r="D101" s="63" t="inlineStr">
        <is>
          <t>1h 30m</t>
        </is>
      </c>
      <c r="E101" s="72" t="n">
        <v>80</v>
      </c>
      <c r="F101" s="79" t="n"/>
      <c r="G101" s="73" t="n"/>
      <c r="H101" s="72" t="n"/>
      <c r="I101" s="80">
        <f>IF(AND(ISNUMBER(H101),ISNUMBER(E101),E101&gt;0),H101/E101,"")</f>
        <v/>
      </c>
      <c r="J101" s="72" t="n"/>
      <c r="K101" s="79" t="n"/>
      <c r="L101" s="72" t="n"/>
      <c r="M101" s="73" t="n"/>
      <c r="N101" s="68" t="inlineStr">
        <is>
          <t>Most recent series – if it's not online, ask a teacher.</t>
        </is>
      </c>
    </row>
    <row r="102" ht="15" customHeight="1" s="41">
      <c r="A102" s="63" t="inlineStr">
        <is>
          <t>Edexcel (1MA1)</t>
        </is>
      </c>
      <c r="B102" s="63" t="inlineStr">
        <is>
          <t>Nov 2025</t>
        </is>
      </c>
      <c r="C102" s="63" t="inlineStr">
        <is>
          <t>Paper 1 (non-calculator)</t>
        </is>
      </c>
      <c r="D102" s="63" t="inlineStr">
        <is>
          <t>1h 30m</t>
        </is>
      </c>
      <c r="E102" s="72" t="n">
        <v>80</v>
      </c>
      <c r="F102" s="79" t="n"/>
      <c r="G102" s="73" t="n"/>
      <c r="H102" s="72" t="n"/>
      <c r="I102" s="80">
        <f>IF(AND(ISNUMBER(H102),ISNUMBER(E102),E102&gt;0),H102/E102,"")</f>
        <v/>
      </c>
      <c r="J102" s="72" t="n"/>
      <c r="K102" s="79" t="n"/>
      <c r="L102" s="72" t="n"/>
      <c r="M102" s="73" t="n"/>
      <c r="N102" s="68" t="inlineStr">
        <is>
          <t>AQA: public from 30 Oct 2026. Other boards: ask the school.</t>
        </is>
      </c>
    </row>
    <row r="103" ht="15" customHeight="1" s="41">
      <c r="A103" s="63" t="inlineStr">
        <is>
          <t>Edexcel (1MA1)</t>
        </is>
      </c>
      <c r="B103" s="63" t="inlineStr">
        <is>
          <t>Nov 2025</t>
        </is>
      </c>
      <c r="C103" s="63" t="inlineStr">
        <is>
          <t>Paper 2 (calculator)</t>
        </is>
      </c>
      <c r="D103" s="63" t="inlineStr">
        <is>
          <t>1h 30m</t>
        </is>
      </c>
      <c r="E103" s="72" t="n">
        <v>80</v>
      </c>
      <c r="F103" s="79" t="n"/>
      <c r="G103" s="73" t="n"/>
      <c r="H103" s="72" t="n"/>
      <c r="I103" s="80">
        <f>IF(AND(ISNUMBER(H103),ISNUMBER(E103),E103&gt;0),H103/E103,"")</f>
        <v/>
      </c>
      <c r="J103" s="72" t="n"/>
      <c r="K103" s="79" t="n"/>
      <c r="L103" s="72" t="n"/>
      <c r="M103" s="73" t="n"/>
      <c r="N103" s="68" t="inlineStr">
        <is>
          <t>AQA: public from 30 Oct 2026. Other boards: ask the school.</t>
        </is>
      </c>
    </row>
    <row r="104" ht="15" customHeight="1" s="41">
      <c r="A104" s="63" t="inlineStr">
        <is>
          <t>Edexcel (1MA1)</t>
        </is>
      </c>
      <c r="B104" s="63" t="inlineStr">
        <is>
          <t>Nov 2025</t>
        </is>
      </c>
      <c r="C104" s="63" t="inlineStr">
        <is>
          <t>Paper 3 (calculator)</t>
        </is>
      </c>
      <c r="D104" s="63" t="inlineStr">
        <is>
          <t>1h 30m</t>
        </is>
      </c>
      <c r="E104" s="72" t="n">
        <v>80</v>
      </c>
      <c r="F104" s="79" t="n"/>
      <c r="G104" s="73" t="n"/>
      <c r="H104" s="72" t="n"/>
      <c r="I104" s="80">
        <f>IF(AND(ISNUMBER(H104),ISNUMBER(E104),E104&gt;0),H104/E104,"")</f>
        <v/>
      </c>
      <c r="J104" s="72" t="n"/>
      <c r="K104" s="79" t="n"/>
      <c r="L104" s="72" t="n"/>
      <c r="M104" s="73" t="n"/>
      <c r="N104" s="68" t="inlineStr">
        <is>
          <t>AQA: public from 30 Oct 2026. Other boards: ask the school.</t>
        </is>
      </c>
    </row>
    <row r="105" ht="15" customHeight="1" s="41">
      <c r="A105" s="63" t="inlineStr">
        <is>
          <t>Edexcel (1MA1)</t>
        </is>
      </c>
      <c r="B105" s="63" t="inlineStr">
        <is>
          <t>Specimen</t>
        </is>
      </c>
      <c r="C105" s="63" t="inlineStr">
        <is>
          <t>Paper 1 (non-calculator)</t>
        </is>
      </c>
      <c r="D105" s="63" t="inlineStr">
        <is>
          <t>1h 30m</t>
        </is>
      </c>
      <c r="E105" s="72" t="n">
        <v>80</v>
      </c>
      <c r="F105" s="79" t="n"/>
      <c r="G105" s="73" t="n"/>
      <c r="H105" s="72" t="n"/>
      <c r="I105" s="80">
        <f>IF(AND(ISNUMBER(H105),ISNUMBER(E105),E105&gt;0),H105/E105,"")</f>
        <v/>
      </c>
      <c r="J105" s="72" t="n"/>
      <c r="K105" s="79" t="n"/>
      <c r="L105" s="72" t="n"/>
      <c r="M105" s="73" t="n"/>
      <c r="N105" s="68" t="inlineStr">
        <is>
          <t>Specimen (SAM) paper – on the board's website.</t>
        </is>
      </c>
    </row>
    <row r="106" ht="15" customHeight="1" s="41">
      <c r="A106" s="63" t="inlineStr">
        <is>
          <t>Edexcel (1MA1)</t>
        </is>
      </c>
      <c r="B106" s="63" t="inlineStr">
        <is>
          <t>Specimen</t>
        </is>
      </c>
      <c r="C106" s="63" t="inlineStr">
        <is>
          <t>Paper 2 (calculator)</t>
        </is>
      </c>
      <c r="D106" s="63" t="inlineStr">
        <is>
          <t>1h 30m</t>
        </is>
      </c>
      <c r="E106" s="72" t="n">
        <v>80</v>
      </c>
      <c r="F106" s="79" t="n"/>
      <c r="G106" s="73" t="n"/>
      <c r="H106" s="72" t="n"/>
      <c r="I106" s="80">
        <f>IF(AND(ISNUMBER(H106),ISNUMBER(E106),E106&gt;0),H106/E106,"")</f>
        <v/>
      </c>
      <c r="J106" s="72" t="n"/>
      <c r="K106" s="79" t="n"/>
      <c r="L106" s="72" t="n"/>
      <c r="M106" s="73" t="n"/>
      <c r="N106" s="68" t="inlineStr">
        <is>
          <t>Specimen (SAM) paper – on the board's website.</t>
        </is>
      </c>
    </row>
    <row r="107" ht="15" customHeight="1" s="41">
      <c r="A107" s="63" t="inlineStr">
        <is>
          <t>Edexcel (1MA1)</t>
        </is>
      </c>
      <c r="B107" s="63" t="inlineStr">
        <is>
          <t>Specimen</t>
        </is>
      </c>
      <c r="C107" s="63" t="inlineStr">
        <is>
          <t>Paper 3 (calculator)</t>
        </is>
      </c>
      <c r="D107" s="63" t="inlineStr">
        <is>
          <t>1h 30m</t>
        </is>
      </c>
      <c r="E107" s="72" t="n">
        <v>80</v>
      </c>
      <c r="F107" s="79" t="n"/>
      <c r="G107" s="73" t="n"/>
      <c r="H107" s="72" t="n"/>
      <c r="I107" s="80">
        <f>IF(AND(ISNUMBER(H107),ISNUMBER(E107),E107&gt;0),H107/E107,"")</f>
        <v/>
      </c>
      <c r="J107" s="72" t="n"/>
      <c r="K107" s="79" t="n"/>
      <c r="L107" s="72" t="n"/>
      <c r="M107" s="73" t="n"/>
      <c r="N107" s="68" t="inlineStr">
        <is>
          <t>Specimen (SAM) paper – on the board's website.</t>
        </is>
      </c>
    </row>
    <row r="108" ht="15" customHeight="1" s="41">
      <c r="A108" s="63" t="inlineStr">
        <is>
          <t>OCR (J560)</t>
        </is>
      </c>
      <c r="B108" s="63" t="inlineStr">
        <is>
          <t>June 2017</t>
        </is>
      </c>
      <c r="C108" s="63" t="inlineStr">
        <is>
          <t>F: Paper 1 / H: Paper 4 (calculator)</t>
        </is>
      </c>
      <c r="D108" s="63" t="inlineStr">
        <is>
          <t>1h 30m</t>
        </is>
      </c>
      <c r="E108" s="72" t="n">
        <v>100</v>
      </c>
      <c r="F108" s="79" t="n"/>
      <c r="G108" s="73" t="n"/>
      <c r="H108" s="72" t="n"/>
      <c r="I108" s="80">
        <f>IF(AND(ISNUMBER(H108),ISNUMBER(E108),E108&gt;0),H108/E108,"")</f>
        <v/>
      </c>
      <c r="J108" s="72" t="n"/>
      <c r="K108" s="79" t="n"/>
      <c r="L108" s="72" t="n"/>
      <c r="M108" s="73" t="n"/>
      <c r="N108" s="68" t="n"/>
    </row>
    <row r="109" ht="15" customHeight="1" s="41">
      <c r="A109" s="63" t="inlineStr">
        <is>
          <t>OCR (J560)</t>
        </is>
      </c>
      <c r="B109" s="63" t="inlineStr">
        <is>
          <t>June 2017</t>
        </is>
      </c>
      <c r="C109" s="63" t="inlineStr">
        <is>
          <t>F: Paper 2 / H: Paper 5 (non-calculator)</t>
        </is>
      </c>
      <c r="D109" s="63" t="inlineStr">
        <is>
          <t>1h 30m</t>
        </is>
      </c>
      <c r="E109" s="72" t="n">
        <v>100</v>
      </c>
      <c r="F109" s="79" t="n"/>
      <c r="G109" s="73" t="n"/>
      <c r="H109" s="72" t="n"/>
      <c r="I109" s="80">
        <f>IF(AND(ISNUMBER(H109),ISNUMBER(E109),E109&gt;0),H109/E109,"")</f>
        <v/>
      </c>
      <c r="J109" s="72" t="n"/>
      <c r="K109" s="79" t="n"/>
      <c r="L109" s="72" t="n"/>
      <c r="M109" s="73" t="n"/>
      <c r="N109" s="68" t="n"/>
    </row>
    <row r="110" ht="15" customHeight="1" s="41">
      <c r="A110" s="63" t="inlineStr">
        <is>
          <t>OCR (J560)</t>
        </is>
      </c>
      <c r="B110" s="63" t="inlineStr">
        <is>
          <t>June 2017</t>
        </is>
      </c>
      <c r="C110" s="63" t="inlineStr">
        <is>
          <t>F: Paper 3 / H: Paper 6 (calculator)</t>
        </is>
      </c>
      <c r="D110" s="63" t="inlineStr">
        <is>
          <t>1h 30m</t>
        </is>
      </c>
      <c r="E110" s="72" t="n">
        <v>100</v>
      </c>
      <c r="F110" s="79" t="n"/>
      <c r="G110" s="73" t="n"/>
      <c r="H110" s="72" t="n"/>
      <c r="I110" s="80">
        <f>IF(AND(ISNUMBER(H110),ISNUMBER(E110),E110&gt;0),H110/E110,"")</f>
        <v/>
      </c>
      <c r="J110" s="72" t="n"/>
      <c r="K110" s="79" t="n"/>
      <c r="L110" s="72" t="n"/>
      <c r="M110" s="73" t="n"/>
      <c r="N110" s="68" t="n"/>
    </row>
    <row r="111" ht="15" customHeight="1" s="41">
      <c r="A111" s="63" t="inlineStr">
        <is>
          <t>OCR (J560)</t>
        </is>
      </c>
      <c r="B111" s="63" t="inlineStr">
        <is>
          <t>Nov 2017</t>
        </is>
      </c>
      <c r="C111" s="63" t="inlineStr">
        <is>
          <t>F: Paper 1 / H: Paper 4 (calculator)</t>
        </is>
      </c>
      <c r="D111" s="63" t="inlineStr">
        <is>
          <t>1h 30m</t>
        </is>
      </c>
      <c r="E111" s="72" t="n">
        <v>100</v>
      </c>
      <c r="F111" s="79" t="n"/>
      <c r="G111" s="73" t="n"/>
      <c r="H111" s="72" t="n"/>
      <c r="I111" s="80">
        <f>IF(AND(ISNUMBER(H111),ISNUMBER(E111),E111&gt;0),H111/E111,"")</f>
        <v/>
      </c>
      <c r="J111" s="72" t="n"/>
      <c r="K111" s="79" t="n"/>
      <c r="L111" s="72" t="n"/>
      <c r="M111" s="73" t="n"/>
      <c r="N111" s="68" t="n"/>
    </row>
    <row r="112" ht="15" customHeight="1" s="41">
      <c r="A112" s="63" t="inlineStr">
        <is>
          <t>OCR (J560)</t>
        </is>
      </c>
      <c r="B112" s="63" t="inlineStr">
        <is>
          <t>Nov 2017</t>
        </is>
      </c>
      <c r="C112" s="63" t="inlineStr">
        <is>
          <t>F: Paper 2 / H: Paper 5 (non-calculator)</t>
        </is>
      </c>
      <c r="D112" s="63" t="inlineStr">
        <is>
          <t>1h 30m</t>
        </is>
      </c>
      <c r="E112" s="72" t="n">
        <v>100</v>
      </c>
      <c r="F112" s="79" t="n"/>
      <c r="G112" s="73" t="n"/>
      <c r="H112" s="72" t="n"/>
      <c r="I112" s="80">
        <f>IF(AND(ISNUMBER(H112),ISNUMBER(E112),E112&gt;0),H112/E112,"")</f>
        <v/>
      </c>
      <c r="J112" s="72" t="n"/>
      <c r="K112" s="79" t="n"/>
      <c r="L112" s="72" t="n"/>
      <c r="M112" s="73" t="n"/>
      <c r="N112" s="68" t="n"/>
    </row>
    <row r="113" ht="15" customHeight="1" s="41">
      <c r="A113" s="63" t="inlineStr">
        <is>
          <t>OCR (J560)</t>
        </is>
      </c>
      <c r="B113" s="63" t="inlineStr">
        <is>
          <t>Nov 2017</t>
        </is>
      </c>
      <c r="C113" s="63" t="inlineStr">
        <is>
          <t>F: Paper 3 / H: Paper 6 (calculator)</t>
        </is>
      </c>
      <c r="D113" s="63" t="inlineStr">
        <is>
          <t>1h 30m</t>
        </is>
      </c>
      <c r="E113" s="72" t="n">
        <v>100</v>
      </c>
      <c r="F113" s="79" t="n"/>
      <c r="G113" s="73" t="n"/>
      <c r="H113" s="72" t="n"/>
      <c r="I113" s="80">
        <f>IF(AND(ISNUMBER(H113),ISNUMBER(E113),E113&gt;0),H113/E113,"")</f>
        <v/>
      </c>
      <c r="J113" s="72" t="n"/>
      <c r="K113" s="79" t="n"/>
      <c r="L113" s="72" t="n"/>
      <c r="M113" s="73" t="n"/>
      <c r="N113" s="68" t="n"/>
    </row>
    <row r="114" ht="15" customHeight="1" s="41">
      <c r="A114" s="63" t="inlineStr">
        <is>
          <t>OCR (J560)</t>
        </is>
      </c>
      <c r="B114" s="63" t="inlineStr">
        <is>
          <t>June 2018</t>
        </is>
      </c>
      <c r="C114" s="63" t="inlineStr">
        <is>
          <t>F: Paper 1 / H: Paper 4 (calculator)</t>
        </is>
      </c>
      <c r="D114" s="63" t="inlineStr">
        <is>
          <t>1h 30m</t>
        </is>
      </c>
      <c r="E114" s="72" t="n">
        <v>100</v>
      </c>
      <c r="F114" s="79" t="n"/>
      <c r="G114" s="73" t="n"/>
      <c r="H114" s="72" t="n"/>
      <c r="I114" s="80">
        <f>IF(AND(ISNUMBER(H114),ISNUMBER(E114),E114&gt;0),H114/E114,"")</f>
        <v/>
      </c>
      <c r="J114" s="72" t="n"/>
      <c r="K114" s="79" t="n"/>
      <c r="L114" s="72" t="n"/>
      <c r="M114" s="73" t="n"/>
      <c r="N114" s="68" t="n"/>
    </row>
    <row r="115" ht="15" customHeight="1" s="41">
      <c r="A115" s="63" t="inlineStr">
        <is>
          <t>OCR (J560)</t>
        </is>
      </c>
      <c r="B115" s="63" t="inlineStr">
        <is>
          <t>June 2018</t>
        </is>
      </c>
      <c r="C115" s="63" t="inlineStr">
        <is>
          <t>F: Paper 2 / H: Paper 5 (non-calculator)</t>
        </is>
      </c>
      <c r="D115" s="63" t="inlineStr">
        <is>
          <t>1h 30m</t>
        </is>
      </c>
      <c r="E115" s="72" t="n">
        <v>100</v>
      </c>
      <c r="F115" s="79" t="n"/>
      <c r="G115" s="73" t="n"/>
      <c r="H115" s="72" t="n"/>
      <c r="I115" s="80">
        <f>IF(AND(ISNUMBER(H115),ISNUMBER(E115),E115&gt;0),H115/E115,"")</f>
        <v/>
      </c>
      <c r="J115" s="72" t="n"/>
      <c r="K115" s="79" t="n"/>
      <c r="L115" s="72" t="n"/>
      <c r="M115" s="73" t="n"/>
      <c r="N115" s="68" t="n"/>
    </row>
    <row r="116" ht="15" customHeight="1" s="41">
      <c r="A116" s="63" t="inlineStr">
        <is>
          <t>OCR (J560)</t>
        </is>
      </c>
      <c r="B116" s="63" t="inlineStr">
        <is>
          <t>June 2018</t>
        </is>
      </c>
      <c r="C116" s="63" t="inlineStr">
        <is>
          <t>F: Paper 3 / H: Paper 6 (calculator)</t>
        </is>
      </c>
      <c r="D116" s="63" t="inlineStr">
        <is>
          <t>1h 30m</t>
        </is>
      </c>
      <c r="E116" s="72" t="n">
        <v>100</v>
      </c>
      <c r="F116" s="79" t="n"/>
      <c r="G116" s="73" t="n"/>
      <c r="H116" s="72" t="n"/>
      <c r="I116" s="80">
        <f>IF(AND(ISNUMBER(H116),ISNUMBER(E116),E116&gt;0),H116/E116,"")</f>
        <v/>
      </c>
      <c r="J116" s="72" t="n"/>
      <c r="K116" s="79" t="n"/>
      <c r="L116" s="72" t="n"/>
      <c r="M116" s="73" t="n"/>
      <c r="N116" s="68" t="n"/>
    </row>
    <row r="117" ht="15" customHeight="1" s="41">
      <c r="A117" s="63" t="inlineStr">
        <is>
          <t>OCR (J560)</t>
        </is>
      </c>
      <c r="B117" s="63" t="inlineStr">
        <is>
          <t>Nov 2018</t>
        </is>
      </c>
      <c r="C117" s="63" t="inlineStr">
        <is>
          <t>F: Paper 1 / H: Paper 4 (calculator)</t>
        </is>
      </c>
      <c r="D117" s="63" t="inlineStr">
        <is>
          <t>1h 30m</t>
        </is>
      </c>
      <c r="E117" s="72" t="n">
        <v>100</v>
      </c>
      <c r="F117" s="79" t="n"/>
      <c r="G117" s="73" t="n"/>
      <c r="H117" s="72" t="n"/>
      <c r="I117" s="80">
        <f>IF(AND(ISNUMBER(H117),ISNUMBER(E117),E117&gt;0),H117/E117,"")</f>
        <v/>
      </c>
      <c r="J117" s="72" t="n"/>
      <c r="K117" s="79" t="n"/>
      <c r="L117" s="72" t="n"/>
      <c r="M117" s="73" t="n"/>
      <c r="N117" s="68" t="n"/>
    </row>
    <row r="118" ht="15" customHeight="1" s="41">
      <c r="A118" s="63" t="inlineStr">
        <is>
          <t>OCR (J560)</t>
        </is>
      </c>
      <c r="B118" s="63" t="inlineStr">
        <is>
          <t>Nov 2018</t>
        </is>
      </c>
      <c r="C118" s="63" t="inlineStr">
        <is>
          <t>F: Paper 2 / H: Paper 5 (non-calculator)</t>
        </is>
      </c>
      <c r="D118" s="63" t="inlineStr">
        <is>
          <t>1h 30m</t>
        </is>
      </c>
      <c r="E118" s="72" t="n">
        <v>100</v>
      </c>
      <c r="F118" s="79" t="n"/>
      <c r="G118" s="73" t="n"/>
      <c r="H118" s="72" t="n"/>
      <c r="I118" s="80">
        <f>IF(AND(ISNUMBER(H118),ISNUMBER(E118),E118&gt;0),H118/E118,"")</f>
        <v/>
      </c>
      <c r="J118" s="72" t="n"/>
      <c r="K118" s="79" t="n"/>
      <c r="L118" s="72" t="n"/>
      <c r="M118" s="73" t="n"/>
      <c r="N118" s="68" t="n"/>
    </row>
    <row r="119" ht="15" customHeight="1" s="41">
      <c r="A119" s="63" t="inlineStr">
        <is>
          <t>OCR (J560)</t>
        </is>
      </c>
      <c r="B119" s="63" t="inlineStr">
        <is>
          <t>Nov 2018</t>
        </is>
      </c>
      <c r="C119" s="63" t="inlineStr">
        <is>
          <t>F: Paper 3 / H: Paper 6 (calculator)</t>
        </is>
      </c>
      <c r="D119" s="63" t="inlineStr">
        <is>
          <t>1h 30m</t>
        </is>
      </c>
      <c r="E119" s="72" t="n">
        <v>100</v>
      </c>
      <c r="F119" s="79" t="n"/>
      <c r="G119" s="73" t="n"/>
      <c r="H119" s="72" t="n"/>
      <c r="I119" s="80">
        <f>IF(AND(ISNUMBER(H119),ISNUMBER(E119),E119&gt;0),H119/E119,"")</f>
        <v/>
      </c>
      <c r="J119" s="72" t="n"/>
      <c r="K119" s="79" t="n"/>
      <c r="L119" s="72" t="n"/>
      <c r="M119" s="73" t="n"/>
      <c r="N119" s="68" t="n"/>
    </row>
    <row r="120" ht="15" customHeight="1" s="41">
      <c r="A120" s="63" t="inlineStr">
        <is>
          <t>OCR (J560)</t>
        </is>
      </c>
      <c r="B120" s="63" t="inlineStr">
        <is>
          <t>June 2019</t>
        </is>
      </c>
      <c r="C120" s="63" t="inlineStr">
        <is>
          <t>F: Paper 1 / H: Paper 4 (calculator)</t>
        </is>
      </c>
      <c r="D120" s="63" t="inlineStr">
        <is>
          <t>1h 30m</t>
        </is>
      </c>
      <c r="E120" s="72" t="n">
        <v>100</v>
      </c>
      <c r="F120" s="79" t="n"/>
      <c r="G120" s="73" t="n"/>
      <c r="H120" s="72" t="n"/>
      <c r="I120" s="80">
        <f>IF(AND(ISNUMBER(H120),ISNUMBER(E120),E120&gt;0),H120/E120,"")</f>
        <v/>
      </c>
      <c r="J120" s="72" t="n"/>
      <c r="K120" s="79" t="n"/>
      <c r="L120" s="72" t="n"/>
      <c r="M120" s="73" t="n"/>
      <c r="N120" s="68" t="n"/>
    </row>
    <row r="121" ht="15" customHeight="1" s="41">
      <c r="A121" s="63" t="inlineStr">
        <is>
          <t>OCR (J560)</t>
        </is>
      </c>
      <c r="B121" s="63" t="inlineStr">
        <is>
          <t>June 2019</t>
        </is>
      </c>
      <c r="C121" s="63" t="inlineStr">
        <is>
          <t>F: Paper 2 / H: Paper 5 (non-calculator)</t>
        </is>
      </c>
      <c r="D121" s="63" t="inlineStr">
        <is>
          <t>1h 30m</t>
        </is>
      </c>
      <c r="E121" s="72" t="n">
        <v>100</v>
      </c>
      <c r="F121" s="79" t="n"/>
      <c r="G121" s="73" t="n"/>
      <c r="H121" s="72" t="n"/>
      <c r="I121" s="80">
        <f>IF(AND(ISNUMBER(H121),ISNUMBER(E121),E121&gt;0),H121/E121,"")</f>
        <v/>
      </c>
      <c r="J121" s="72" t="n"/>
      <c r="K121" s="79" t="n"/>
      <c r="L121" s="72" t="n"/>
      <c r="M121" s="73" t="n"/>
      <c r="N121" s="68" t="n"/>
    </row>
    <row r="122" ht="15" customHeight="1" s="41">
      <c r="A122" s="63" t="inlineStr">
        <is>
          <t>OCR (J560)</t>
        </is>
      </c>
      <c r="B122" s="63" t="inlineStr">
        <is>
          <t>June 2019</t>
        </is>
      </c>
      <c r="C122" s="63" t="inlineStr">
        <is>
          <t>F: Paper 3 / H: Paper 6 (calculator)</t>
        </is>
      </c>
      <c r="D122" s="63" t="inlineStr">
        <is>
          <t>1h 30m</t>
        </is>
      </c>
      <c r="E122" s="72" t="n">
        <v>100</v>
      </c>
      <c r="F122" s="79" t="n"/>
      <c r="G122" s="73" t="n"/>
      <c r="H122" s="72" t="n"/>
      <c r="I122" s="80">
        <f>IF(AND(ISNUMBER(H122),ISNUMBER(E122),E122&gt;0),H122/E122,"")</f>
        <v/>
      </c>
      <c r="J122" s="72" t="n"/>
      <c r="K122" s="79" t="n"/>
      <c r="L122" s="72" t="n"/>
      <c r="M122" s="73" t="n"/>
      <c r="N122" s="68" t="n"/>
    </row>
    <row r="123" ht="15" customHeight="1" s="41">
      <c r="A123" s="63" t="inlineStr">
        <is>
          <t>OCR (J560)</t>
        </is>
      </c>
      <c r="B123" s="63" t="inlineStr">
        <is>
          <t>Nov 2019</t>
        </is>
      </c>
      <c r="C123" s="63" t="inlineStr">
        <is>
          <t>F: Paper 1 / H: Paper 4 (calculator)</t>
        </is>
      </c>
      <c r="D123" s="63" t="inlineStr">
        <is>
          <t>1h 30m</t>
        </is>
      </c>
      <c r="E123" s="72" t="n">
        <v>100</v>
      </c>
      <c r="F123" s="79" t="n"/>
      <c r="G123" s="73" t="n"/>
      <c r="H123" s="72" t="n"/>
      <c r="I123" s="80">
        <f>IF(AND(ISNUMBER(H123),ISNUMBER(E123),E123&gt;0),H123/E123,"")</f>
        <v/>
      </c>
      <c r="J123" s="72" t="n"/>
      <c r="K123" s="79" t="n"/>
      <c r="L123" s="72" t="n"/>
      <c r="M123" s="73" t="n"/>
      <c r="N123" s="68" t="n"/>
    </row>
    <row r="124" ht="15" customHeight="1" s="41">
      <c r="A124" s="63" t="inlineStr">
        <is>
          <t>OCR (J560)</t>
        </is>
      </c>
      <c r="B124" s="63" t="inlineStr">
        <is>
          <t>Nov 2019</t>
        </is>
      </c>
      <c r="C124" s="63" t="inlineStr">
        <is>
          <t>F: Paper 2 / H: Paper 5 (non-calculator)</t>
        </is>
      </c>
      <c r="D124" s="63" t="inlineStr">
        <is>
          <t>1h 30m</t>
        </is>
      </c>
      <c r="E124" s="72" t="n">
        <v>100</v>
      </c>
      <c r="F124" s="79" t="n"/>
      <c r="G124" s="73" t="n"/>
      <c r="H124" s="72" t="n"/>
      <c r="I124" s="80">
        <f>IF(AND(ISNUMBER(H124),ISNUMBER(E124),E124&gt;0),H124/E124,"")</f>
        <v/>
      </c>
      <c r="J124" s="72" t="n"/>
      <c r="K124" s="79" t="n"/>
      <c r="L124" s="72" t="n"/>
      <c r="M124" s="73" t="n"/>
      <c r="N124" s="68" t="n"/>
    </row>
    <row r="125" ht="15" customHeight="1" s="41">
      <c r="A125" s="63" t="inlineStr">
        <is>
          <t>OCR (J560)</t>
        </is>
      </c>
      <c r="B125" s="63" t="inlineStr">
        <is>
          <t>Nov 2019</t>
        </is>
      </c>
      <c r="C125" s="63" t="inlineStr">
        <is>
          <t>F: Paper 3 / H: Paper 6 (calculator)</t>
        </is>
      </c>
      <c r="D125" s="63" t="inlineStr">
        <is>
          <t>1h 30m</t>
        </is>
      </c>
      <c r="E125" s="72" t="n">
        <v>100</v>
      </c>
      <c r="F125" s="79" t="n"/>
      <c r="G125" s="73" t="n"/>
      <c r="H125" s="72" t="n"/>
      <c r="I125" s="80">
        <f>IF(AND(ISNUMBER(H125),ISNUMBER(E125),E125&gt;0),H125/E125,"")</f>
        <v/>
      </c>
      <c r="J125" s="72" t="n"/>
      <c r="K125" s="79" t="n"/>
      <c r="L125" s="72" t="n"/>
      <c r="M125" s="73" t="n"/>
      <c r="N125" s="68" t="n"/>
    </row>
    <row r="126" ht="15" customHeight="1" s="41">
      <c r="A126" s="63" t="inlineStr">
        <is>
          <t>OCR (J560)</t>
        </is>
      </c>
      <c r="B126" s="63" t="inlineStr">
        <is>
          <t>Nov 2020</t>
        </is>
      </c>
      <c r="C126" s="63" t="inlineStr">
        <is>
          <t>F: Paper 1 / H: Paper 4 (calculator)</t>
        </is>
      </c>
      <c r="D126" s="63" t="inlineStr">
        <is>
          <t>1h 30m</t>
        </is>
      </c>
      <c r="E126" s="72" t="n">
        <v>100</v>
      </c>
      <c r="F126" s="79" t="n"/>
      <c r="G126" s="73" t="n"/>
      <c r="H126" s="72" t="n"/>
      <c r="I126" s="80">
        <f>IF(AND(ISNUMBER(H126),ISNUMBER(E126),E126&gt;0),H126/E126,"")</f>
        <v/>
      </c>
      <c r="J126" s="72" t="n"/>
      <c r="K126" s="79" t="n"/>
      <c r="L126" s="72" t="n"/>
      <c r="M126" s="73" t="n"/>
      <c r="N126" s="68" t="inlineStr">
        <is>
          <t>Autumn series taken by few students.</t>
        </is>
      </c>
    </row>
    <row r="127" ht="15" customHeight="1" s="41">
      <c r="A127" s="63" t="inlineStr">
        <is>
          <t>OCR (J560)</t>
        </is>
      </c>
      <c r="B127" s="63" t="inlineStr">
        <is>
          <t>Nov 2020</t>
        </is>
      </c>
      <c r="C127" s="63" t="inlineStr">
        <is>
          <t>F: Paper 2 / H: Paper 5 (non-calculator)</t>
        </is>
      </c>
      <c r="D127" s="63" t="inlineStr">
        <is>
          <t>1h 30m</t>
        </is>
      </c>
      <c r="E127" s="72" t="n">
        <v>100</v>
      </c>
      <c r="F127" s="79" t="n"/>
      <c r="G127" s="73" t="n"/>
      <c r="H127" s="72" t="n"/>
      <c r="I127" s="80">
        <f>IF(AND(ISNUMBER(H127),ISNUMBER(E127),E127&gt;0),H127/E127,"")</f>
        <v/>
      </c>
      <c r="J127" s="72" t="n"/>
      <c r="K127" s="79" t="n"/>
      <c r="L127" s="72" t="n"/>
      <c r="M127" s="73" t="n"/>
      <c r="N127" s="68" t="inlineStr">
        <is>
          <t>Autumn series taken by few students.</t>
        </is>
      </c>
    </row>
    <row r="128" ht="15" customHeight="1" s="41">
      <c r="A128" s="63" t="inlineStr">
        <is>
          <t>OCR (J560)</t>
        </is>
      </c>
      <c r="B128" s="63" t="inlineStr">
        <is>
          <t>Nov 2020</t>
        </is>
      </c>
      <c r="C128" s="63" t="inlineStr">
        <is>
          <t>F: Paper 3 / H: Paper 6 (calculator)</t>
        </is>
      </c>
      <c r="D128" s="63" t="inlineStr">
        <is>
          <t>1h 30m</t>
        </is>
      </c>
      <c r="E128" s="72" t="n">
        <v>100</v>
      </c>
      <c r="F128" s="79" t="n"/>
      <c r="G128" s="73" t="n"/>
      <c r="H128" s="72" t="n"/>
      <c r="I128" s="80">
        <f>IF(AND(ISNUMBER(H128),ISNUMBER(E128),E128&gt;0),H128/E128,"")</f>
        <v/>
      </c>
      <c r="J128" s="72" t="n"/>
      <c r="K128" s="79" t="n"/>
      <c r="L128" s="72" t="n"/>
      <c r="M128" s="73" t="n"/>
      <c r="N128" s="68" t="inlineStr">
        <is>
          <t>Autumn series taken by few students.</t>
        </is>
      </c>
    </row>
    <row r="129" ht="15" customHeight="1" s="41">
      <c r="A129" s="63" t="inlineStr">
        <is>
          <t>OCR (J560)</t>
        </is>
      </c>
      <c r="B129" s="63" t="inlineStr">
        <is>
          <t>Nov 2021</t>
        </is>
      </c>
      <c r="C129" s="63" t="inlineStr">
        <is>
          <t>F: Paper 1 / H: Paper 4 (calculator)</t>
        </is>
      </c>
      <c r="D129" s="63" t="inlineStr">
        <is>
          <t>1h 30m</t>
        </is>
      </c>
      <c r="E129" s="72" t="n">
        <v>100</v>
      </c>
      <c r="F129" s="79" t="n"/>
      <c r="G129" s="73" t="n"/>
      <c r="H129" s="72" t="n"/>
      <c r="I129" s="80">
        <f>IF(AND(ISNUMBER(H129),ISNUMBER(E129),E129&gt;0),H129/E129,"")</f>
        <v/>
      </c>
      <c r="J129" s="72" t="n"/>
      <c r="K129" s="79" t="n"/>
      <c r="L129" s="72" t="n"/>
      <c r="M129" s="73" t="n"/>
      <c r="N129" s="68" t="inlineStr">
        <is>
          <t>Autumn series taken by few students.</t>
        </is>
      </c>
    </row>
    <row r="130" ht="15" customHeight="1" s="41">
      <c r="A130" s="63" t="inlineStr">
        <is>
          <t>OCR (J560)</t>
        </is>
      </c>
      <c r="B130" s="63" t="inlineStr">
        <is>
          <t>Nov 2021</t>
        </is>
      </c>
      <c r="C130" s="63" t="inlineStr">
        <is>
          <t>F: Paper 2 / H: Paper 5 (non-calculator)</t>
        </is>
      </c>
      <c r="D130" s="63" t="inlineStr">
        <is>
          <t>1h 30m</t>
        </is>
      </c>
      <c r="E130" s="72" t="n">
        <v>100</v>
      </c>
      <c r="F130" s="79" t="n"/>
      <c r="G130" s="73" t="n"/>
      <c r="H130" s="72" t="n"/>
      <c r="I130" s="80">
        <f>IF(AND(ISNUMBER(H130),ISNUMBER(E130),E130&gt;0),H130/E130,"")</f>
        <v/>
      </c>
      <c r="J130" s="72" t="n"/>
      <c r="K130" s="79" t="n"/>
      <c r="L130" s="72" t="n"/>
      <c r="M130" s="73" t="n"/>
      <c r="N130" s="68" t="inlineStr">
        <is>
          <t>Autumn series taken by few students.</t>
        </is>
      </c>
    </row>
    <row r="131" ht="15" customHeight="1" s="41">
      <c r="A131" s="63" t="inlineStr">
        <is>
          <t>OCR (J560)</t>
        </is>
      </c>
      <c r="B131" s="63" t="inlineStr">
        <is>
          <t>Nov 2021</t>
        </is>
      </c>
      <c r="C131" s="63" t="inlineStr">
        <is>
          <t>F: Paper 3 / H: Paper 6 (calculator)</t>
        </is>
      </c>
      <c r="D131" s="63" t="inlineStr">
        <is>
          <t>1h 30m</t>
        </is>
      </c>
      <c r="E131" s="72" t="n">
        <v>100</v>
      </c>
      <c r="F131" s="79" t="n"/>
      <c r="G131" s="73" t="n"/>
      <c r="H131" s="72" t="n"/>
      <c r="I131" s="80">
        <f>IF(AND(ISNUMBER(H131),ISNUMBER(E131),E131&gt;0),H131/E131,"")</f>
        <v/>
      </c>
      <c r="J131" s="72" t="n"/>
      <c r="K131" s="79" t="n"/>
      <c r="L131" s="72" t="n"/>
      <c r="M131" s="73" t="n"/>
      <c r="N131" s="68" t="inlineStr">
        <is>
          <t>Autumn series taken by few students.</t>
        </is>
      </c>
    </row>
    <row r="132" ht="15" customHeight="1" s="41">
      <c r="A132" s="63" t="inlineStr">
        <is>
          <t>OCR (J560)</t>
        </is>
      </c>
      <c r="B132" s="63" t="inlineStr">
        <is>
          <t>June 2022</t>
        </is>
      </c>
      <c r="C132" s="63" t="inlineStr">
        <is>
          <t>F: Paper 1 / H: Paper 4 (calculator)</t>
        </is>
      </c>
      <c r="D132" s="63" t="inlineStr">
        <is>
          <t>1h 30m</t>
        </is>
      </c>
      <c r="E132" s="72" t="n">
        <v>100</v>
      </c>
      <c r="F132" s="79" t="n"/>
      <c r="G132" s="73" t="n"/>
      <c r="H132" s="72" t="n"/>
      <c r="I132" s="80">
        <f>IF(AND(ISNUMBER(H132),ISNUMBER(E132),E132&gt;0),H132/E132,"")</f>
        <v/>
      </c>
      <c r="J132" s="72" t="n"/>
      <c r="K132" s="79" t="n"/>
      <c r="L132" s="72" t="n"/>
      <c r="M132" s="73" t="n"/>
      <c r="N132" s="68" t="n"/>
    </row>
    <row r="133" ht="15" customHeight="1" s="41">
      <c r="A133" s="63" t="inlineStr">
        <is>
          <t>OCR (J560)</t>
        </is>
      </c>
      <c r="B133" s="63" t="inlineStr">
        <is>
          <t>June 2022</t>
        </is>
      </c>
      <c r="C133" s="63" t="inlineStr">
        <is>
          <t>F: Paper 2 / H: Paper 5 (non-calculator)</t>
        </is>
      </c>
      <c r="D133" s="63" t="inlineStr">
        <is>
          <t>1h 30m</t>
        </is>
      </c>
      <c r="E133" s="72" t="n">
        <v>100</v>
      </c>
      <c r="F133" s="79" t="n"/>
      <c r="G133" s="73" t="n"/>
      <c r="H133" s="72" t="n"/>
      <c r="I133" s="80">
        <f>IF(AND(ISNUMBER(H133),ISNUMBER(E133),E133&gt;0),H133/E133,"")</f>
        <v/>
      </c>
      <c r="J133" s="72" t="n"/>
      <c r="K133" s="79" t="n"/>
      <c r="L133" s="72" t="n"/>
      <c r="M133" s="73" t="n"/>
      <c r="N133" s="68" t="n"/>
    </row>
    <row r="134" ht="15" customHeight="1" s="41">
      <c r="A134" s="63" t="inlineStr">
        <is>
          <t>OCR (J560)</t>
        </is>
      </c>
      <c r="B134" s="63" t="inlineStr">
        <is>
          <t>June 2022</t>
        </is>
      </c>
      <c r="C134" s="63" t="inlineStr">
        <is>
          <t>F: Paper 3 / H: Paper 6 (calculator)</t>
        </is>
      </c>
      <c r="D134" s="63" t="inlineStr">
        <is>
          <t>1h 30m</t>
        </is>
      </c>
      <c r="E134" s="72" t="n">
        <v>100</v>
      </c>
      <c r="F134" s="79" t="n"/>
      <c r="G134" s="73" t="n"/>
      <c r="H134" s="72" t="n"/>
      <c r="I134" s="80">
        <f>IF(AND(ISNUMBER(H134),ISNUMBER(E134),E134&gt;0),H134/E134,"")</f>
        <v/>
      </c>
      <c r="J134" s="72" t="n"/>
      <c r="K134" s="79" t="n"/>
      <c r="L134" s="72" t="n"/>
      <c r="M134" s="73" t="n"/>
      <c r="N134" s="68" t="n"/>
    </row>
    <row r="135" ht="15" customHeight="1" s="41">
      <c r="A135" s="63" t="inlineStr">
        <is>
          <t>OCR (J560)</t>
        </is>
      </c>
      <c r="B135" s="63" t="inlineStr">
        <is>
          <t>Nov 2022</t>
        </is>
      </c>
      <c r="C135" s="63" t="inlineStr">
        <is>
          <t>F: Paper 1 / H: Paper 4 (calculator)</t>
        </is>
      </c>
      <c r="D135" s="63" t="inlineStr">
        <is>
          <t>1h 30m</t>
        </is>
      </c>
      <c r="E135" s="72" t="n">
        <v>100</v>
      </c>
      <c r="F135" s="79" t="n"/>
      <c r="G135" s="73" t="n"/>
      <c r="H135" s="72" t="n"/>
      <c r="I135" s="80">
        <f>IF(AND(ISNUMBER(H135),ISNUMBER(E135),E135&gt;0),H135/E135,"")</f>
        <v/>
      </c>
      <c r="J135" s="72" t="n"/>
      <c r="K135" s="79" t="n"/>
      <c r="L135" s="72" t="n"/>
      <c r="M135" s="73" t="n"/>
      <c r="N135" s="68" t="n"/>
    </row>
    <row r="136" ht="15" customHeight="1" s="41">
      <c r="A136" s="63" t="inlineStr">
        <is>
          <t>OCR (J560)</t>
        </is>
      </c>
      <c r="B136" s="63" t="inlineStr">
        <is>
          <t>Nov 2022</t>
        </is>
      </c>
      <c r="C136" s="63" t="inlineStr">
        <is>
          <t>F: Paper 2 / H: Paper 5 (non-calculator)</t>
        </is>
      </c>
      <c r="D136" s="63" t="inlineStr">
        <is>
          <t>1h 30m</t>
        </is>
      </c>
      <c r="E136" s="72" t="n">
        <v>100</v>
      </c>
      <c r="F136" s="79" t="n"/>
      <c r="G136" s="73" t="n"/>
      <c r="H136" s="72" t="n"/>
      <c r="I136" s="80">
        <f>IF(AND(ISNUMBER(H136),ISNUMBER(E136),E136&gt;0),H136/E136,"")</f>
        <v/>
      </c>
      <c r="J136" s="72" t="n"/>
      <c r="K136" s="79" t="n"/>
      <c r="L136" s="72" t="n"/>
      <c r="M136" s="73" t="n"/>
      <c r="N136" s="68" t="n"/>
    </row>
    <row r="137" ht="15" customHeight="1" s="41">
      <c r="A137" s="63" t="inlineStr">
        <is>
          <t>OCR (J560)</t>
        </is>
      </c>
      <c r="B137" s="63" t="inlineStr">
        <is>
          <t>Nov 2022</t>
        </is>
      </c>
      <c r="C137" s="63" t="inlineStr">
        <is>
          <t>F: Paper 3 / H: Paper 6 (calculator)</t>
        </is>
      </c>
      <c r="D137" s="63" t="inlineStr">
        <is>
          <t>1h 30m</t>
        </is>
      </c>
      <c r="E137" s="72" t="n">
        <v>100</v>
      </c>
      <c r="F137" s="79" t="n"/>
      <c r="G137" s="73" t="n"/>
      <c r="H137" s="72" t="n"/>
      <c r="I137" s="80">
        <f>IF(AND(ISNUMBER(H137),ISNUMBER(E137),E137&gt;0),H137/E137,"")</f>
        <v/>
      </c>
      <c r="J137" s="72" t="n"/>
      <c r="K137" s="79" t="n"/>
      <c r="L137" s="72" t="n"/>
      <c r="M137" s="73" t="n"/>
      <c r="N137" s="68" t="n"/>
    </row>
    <row r="138" ht="15" customHeight="1" s="41">
      <c r="A138" s="63" t="inlineStr">
        <is>
          <t>OCR (J560)</t>
        </is>
      </c>
      <c r="B138" s="63" t="inlineStr">
        <is>
          <t>June 2023</t>
        </is>
      </c>
      <c r="C138" s="63" t="inlineStr">
        <is>
          <t>F: Paper 1 / H: Paper 4 (calculator)</t>
        </is>
      </c>
      <c r="D138" s="63" t="inlineStr">
        <is>
          <t>1h 30m</t>
        </is>
      </c>
      <c r="E138" s="72" t="n">
        <v>100</v>
      </c>
      <c r="F138" s="79" t="n"/>
      <c r="G138" s="73" t="n"/>
      <c r="H138" s="72" t="n"/>
      <c r="I138" s="80">
        <f>IF(AND(ISNUMBER(H138),ISNUMBER(E138),E138&gt;0),H138/E138,"")</f>
        <v/>
      </c>
      <c r="J138" s="72" t="n"/>
      <c r="K138" s="79" t="n"/>
      <c r="L138" s="72" t="n"/>
      <c r="M138" s="73" t="n"/>
      <c r="N138" s="68" t="n"/>
    </row>
    <row r="139" ht="15" customHeight="1" s="41">
      <c r="A139" s="63" t="inlineStr">
        <is>
          <t>OCR (J560)</t>
        </is>
      </c>
      <c r="B139" s="63" t="inlineStr">
        <is>
          <t>June 2023</t>
        </is>
      </c>
      <c r="C139" s="63" t="inlineStr">
        <is>
          <t>F: Paper 2 / H: Paper 5 (non-calculator)</t>
        </is>
      </c>
      <c r="D139" s="63" t="inlineStr">
        <is>
          <t>1h 30m</t>
        </is>
      </c>
      <c r="E139" s="72" t="n">
        <v>100</v>
      </c>
      <c r="F139" s="79" t="n"/>
      <c r="G139" s="73" t="n"/>
      <c r="H139" s="72" t="n"/>
      <c r="I139" s="80">
        <f>IF(AND(ISNUMBER(H139),ISNUMBER(E139),E139&gt;0),H139/E139,"")</f>
        <v/>
      </c>
      <c r="J139" s="72" t="n"/>
      <c r="K139" s="79" t="n"/>
      <c r="L139" s="72" t="n"/>
      <c r="M139" s="73" t="n"/>
      <c r="N139" s="68" t="n"/>
    </row>
    <row r="140" ht="15" customHeight="1" s="41">
      <c r="A140" s="63" t="inlineStr">
        <is>
          <t>OCR (J560)</t>
        </is>
      </c>
      <c r="B140" s="63" t="inlineStr">
        <is>
          <t>June 2023</t>
        </is>
      </c>
      <c r="C140" s="63" t="inlineStr">
        <is>
          <t>F: Paper 3 / H: Paper 6 (calculator)</t>
        </is>
      </c>
      <c r="D140" s="63" t="inlineStr">
        <is>
          <t>1h 30m</t>
        </is>
      </c>
      <c r="E140" s="72" t="n">
        <v>100</v>
      </c>
      <c r="F140" s="79" t="n"/>
      <c r="G140" s="73" t="n"/>
      <c r="H140" s="72" t="n"/>
      <c r="I140" s="80">
        <f>IF(AND(ISNUMBER(H140),ISNUMBER(E140),E140&gt;0),H140/E140,"")</f>
        <v/>
      </c>
      <c r="J140" s="72" t="n"/>
      <c r="K140" s="79" t="n"/>
      <c r="L140" s="72" t="n"/>
      <c r="M140" s="73" t="n"/>
      <c r="N140" s="68" t="n"/>
    </row>
    <row r="141" ht="15" customHeight="1" s="41">
      <c r="A141" s="63" t="inlineStr">
        <is>
          <t>OCR (J560)</t>
        </is>
      </c>
      <c r="B141" s="63" t="inlineStr">
        <is>
          <t>Nov 2023</t>
        </is>
      </c>
      <c r="C141" s="63" t="inlineStr">
        <is>
          <t>F: Paper 1 / H: Paper 4 (calculator)</t>
        </is>
      </c>
      <c r="D141" s="63" t="inlineStr">
        <is>
          <t>1h 30m</t>
        </is>
      </c>
      <c r="E141" s="72" t="n">
        <v>100</v>
      </c>
      <c r="F141" s="79" t="n"/>
      <c r="G141" s="73" t="n"/>
      <c r="H141" s="72" t="n"/>
      <c r="I141" s="80">
        <f>IF(AND(ISNUMBER(H141),ISNUMBER(E141),E141&gt;0),H141/E141,"")</f>
        <v/>
      </c>
      <c r="J141" s="72" t="n"/>
      <c r="K141" s="79" t="n"/>
      <c r="L141" s="72" t="n"/>
      <c r="M141" s="73" t="n"/>
      <c r="N141" s="68" t="n"/>
    </row>
    <row r="142" ht="15" customHeight="1" s="41">
      <c r="A142" s="63" t="inlineStr">
        <is>
          <t>OCR (J560)</t>
        </is>
      </c>
      <c r="B142" s="63" t="inlineStr">
        <is>
          <t>Nov 2023</t>
        </is>
      </c>
      <c r="C142" s="63" t="inlineStr">
        <is>
          <t>F: Paper 2 / H: Paper 5 (non-calculator)</t>
        </is>
      </c>
      <c r="D142" s="63" t="inlineStr">
        <is>
          <t>1h 30m</t>
        </is>
      </c>
      <c r="E142" s="72" t="n">
        <v>100</v>
      </c>
      <c r="F142" s="79" t="n"/>
      <c r="G142" s="73" t="n"/>
      <c r="H142" s="72" t="n"/>
      <c r="I142" s="80">
        <f>IF(AND(ISNUMBER(H142),ISNUMBER(E142),E142&gt;0),H142/E142,"")</f>
        <v/>
      </c>
      <c r="J142" s="72" t="n"/>
      <c r="K142" s="79" t="n"/>
      <c r="L142" s="72" t="n"/>
      <c r="M142" s="73" t="n"/>
      <c r="N142" s="68" t="n"/>
    </row>
    <row r="143" ht="15" customHeight="1" s="41">
      <c r="A143" s="63" t="inlineStr">
        <is>
          <t>OCR (J560)</t>
        </is>
      </c>
      <c r="B143" s="63" t="inlineStr">
        <is>
          <t>Nov 2023</t>
        </is>
      </c>
      <c r="C143" s="63" t="inlineStr">
        <is>
          <t>F: Paper 3 / H: Paper 6 (calculator)</t>
        </is>
      </c>
      <c r="D143" s="63" t="inlineStr">
        <is>
          <t>1h 30m</t>
        </is>
      </c>
      <c r="E143" s="72" t="n">
        <v>100</v>
      </c>
      <c r="F143" s="79" t="n"/>
      <c r="G143" s="73" t="n"/>
      <c r="H143" s="72" t="n"/>
      <c r="I143" s="80">
        <f>IF(AND(ISNUMBER(H143),ISNUMBER(E143),E143&gt;0),H143/E143,"")</f>
        <v/>
      </c>
      <c r="J143" s="72" t="n"/>
      <c r="K143" s="79" t="n"/>
      <c r="L143" s="72" t="n"/>
      <c r="M143" s="73" t="n"/>
      <c r="N143" s="68" t="n"/>
    </row>
    <row r="144" ht="15" customHeight="1" s="41">
      <c r="A144" s="63" t="inlineStr">
        <is>
          <t>OCR (J560)</t>
        </is>
      </c>
      <c r="B144" s="63" t="inlineStr">
        <is>
          <t>June 2024</t>
        </is>
      </c>
      <c r="C144" s="63" t="inlineStr">
        <is>
          <t>F: Paper 1 / H: Paper 4 (calculator)</t>
        </is>
      </c>
      <c r="D144" s="63" t="inlineStr">
        <is>
          <t>1h 30m</t>
        </is>
      </c>
      <c r="E144" s="72" t="n">
        <v>100</v>
      </c>
      <c r="F144" s="79" t="n"/>
      <c r="G144" s="73" t="n"/>
      <c r="H144" s="72" t="n"/>
      <c r="I144" s="80">
        <f>IF(AND(ISNUMBER(H144),ISNUMBER(E144),E144&gt;0),H144/E144,"")</f>
        <v/>
      </c>
      <c r="J144" s="72" t="n"/>
      <c r="K144" s="79" t="n"/>
      <c r="L144" s="72" t="n"/>
      <c r="M144" s="73" t="n"/>
      <c r="N144" s="68" t="n"/>
    </row>
    <row r="145" ht="15" customHeight="1" s="41">
      <c r="A145" s="63" t="inlineStr">
        <is>
          <t>OCR (J560)</t>
        </is>
      </c>
      <c r="B145" s="63" t="inlineStr">
        <is>
          <t>June 2024</t>
        </is>
      </c>
      <c r="C145" s="63" t="inlineStr">
        <is>
          <t>F: Paper 2 / H: Paper 5 (non-calculator)</t>
        </is>
      </c>
      <c r="D145" s="63" t="inlineStr">
        <is>
          <t>1h 30m</t>
        </is>
      </c>
      <c r="E145" s="72" t="n">
        <v>100</v>
      </c>
      <c r="F145" s="79" t="n"/>
      <c r="G145" s="73" t="n"/>
      <c r="H145" s="72" t="n"/>
      <c r="I145" s="80">
        <f>IF(AND(ISNUMBER(H145),ISNUMBER(E145),E145&gt;0),H145/E145,"")</f>
        <v/>
      </c>
      <c r="J145" s="72" t="n"/>
      <c r="K145" s="79" t="n"/>
      <c r="L145" s="72" t="n"/>
      <c r="M145" s="73" t="n"/>
      <c r="N145" s="68" t="n"/>
    </row>
    <row r="146" ht="15" customHeight="1" s="41">
      <c r="A146" s="63" t="inlineStr">
        <is>
          <t>OCR (J560)</t>
        </is>
      </c>
      <c r="B146" s="63" t="inlineStr">
        <is>
          <t>June 2024</t>
        </is>
      </c>
      <c r="C146" s="63" t="inlineStr">
        <is>
          <t>F: Paper 3 / H: Paper 6 (calculator)</t>
        </is>
      </c>
      <c r="D146" s="63" t="inlineStr">
        <is>
          <t>1h 30m</t>
        </is>
      </c>
      <c r="E146" s="72" t="n">
        <v>100</v>
      </c>
      <c r="F146" s="79" t="n"/>
      <c r="G146" s="73" t="n"/>
      <c r="H146" s="72" t="n"/>
      <c r="I146" s="80">
        <f>IF(AND(ISNUMBER(H146),ISNUMBER(E146),E146&gt;0),H146/E146,"")</f>
        <v/>
      </c>
      <c r="J146" s="72" t="n"/>
      <c r="K146" s="79" t="n"/>
      <c r="L146" s="72" t="n"/>
      <c r="M146" s="73" t="n"/>
      <c r="N146" s="68" t="n"/>
    </row>
    <row r="147" ht="15" customHeight="1" s="41">
      <c r="A147" s="63" t="inlineStr">
        <is>
          <t>OCR (J560)</t>
        </is>
      </c>
      <c r="B147" s="63" t="inlineStr">
        <is>
          <t>Nov 2024</t>
        </is>
      </c>
      <c r="C147" s="63" t="inlineStr">
        <is>
          <t>F: Paper 1 / H: Paper 4 (calculator)</t>
        </is>
      </c>
      <c r="D147" s="63" t="inlineStr">
        <is>
          <t>1h 30m</t>
        </is>
      </c>
      <c r="E147" s="72" t="n">
        <v>100</v>
      </c>
      <c r="F147" s="79" t="n"/>
      <c r="G147" s="73" t="n"/>
      <c r="H147" s="72" t="n"/>
      <c r="I147" s="80">
        <f>IF(AND(ISNUMBER(H147),ISNUMBER(E147),E147&gt;0),H147/E147,"")</f>
        <v/>
      </c>
      <c r="J147" s="72" t="n"/>
      <c r="K147" s="79" t="n"/>
      <c r="L147" s="72" t="n"/>
      <c r="M147" s="73" t="n"/>
      <c r="N147" s="68" t="n"/>
    </row>
    <row r="148" ht="15" customHeight="1" s="41">
      <c r="A148" s="63" t="inlineStr">
        <is>
          <t>OCR (J560)</t>
        </is>
      </c>
      <c r="B148" s="63" t="inlineStr">
        <is>
          <t>Nov 2024</t>
        </is>
      </c>
      <c r="C148" s="63" t="inlineStr">
        <is>
          <t>F: Paper 2 / H: Paper 5 (non-calculator)</t>
        </is>
      </c>
      <c r="D148" s="63" t="inlineStr">
        <is>
          <t>1h 30m</t>
        </is>
      </c>
      <c r="E148" s="72" t="n">
        <v>100</v>
      </c>
      <c r="F148" s="79" t="n"/>
      <c r="G148" s="73" t="n"/>
      <c r="H148" s="72" t="n"/>
      <c r="I148" s="80">
        <f>IF(AND(ISNUMBER(H148),ISNUMBER(E148),E148&gt;0),H148/E148,"")</f>
        <v/>
      </c>
      <c r="J148" s="72" t="n"/>
      <c r="K148" s="79" t="n"/>
      <c r="L148" s="72" t="n"/>
      <c r="M148" s="73" t="n"/>
      <c r="N148" s="68" t="n"/>
    </row>
    <row r="149" ht="15" customHeight="1" s="41">
      <c r="A149" s="63" t="inlineStr">
        <is>
          <t>OCR (J560)</t>
        </is>
      </c>
      <c r="B149" s="63" t="inlineStr">
        <is>
          <t>Nov 2024</t>
        </is>
      </c>
      <c r="C149" s="63" t="inlineStr">
        <is>
          <t>F: Paper 3 / H: Paper 6 (calculator)</t>
        </is>
      </c>
      <c r="D149" s="63" t="inlineStr">
        <is>
          <t>1h 30m</t>
        </is>
      </c>
      <c r="E149" s="72" t="n">
        <v>100</v>
      </c>
      <c r="F149" s="79" t="n"/>
      <c r="G149" s="73" t="n"/>
      <c r="H149" s="72" t="n"/>
      <c r="I149" s="80">
        <f>IF(AND(ISNUMBER(H149),ISNUMBER(E149),E149&gt;0),H149/E149,"")</f>
        <v/>
      </c>
      <c r="J149" s="72" t="n"/>
      <c r="K149" s="79" t="n"/>
      <c r="L149" s="72" t="n"/>
      <c r="M149" s="73" t="n"/>
      <c r="N149" s="68" t="n"/>
    </row>
    <row r="150" ht="15" customHeight="1" s="41">
      <c r="A150" s="63" t="inlineStr">
        <is>
          <t>OCR (J560)</t>
        </is>
      </c>
      <c r="B150" s="63" t="inlineStr">
        <is>
          <t>June 2025</t>
        </is>
      </c>
      <c r="C150" s="63" t="inlineStr">
        <is>
          <t>F: Paper 1 / H: Paper 4 (calculator)</t>
        </is>
      </c>
      <c r="D150" s="63" t="inlineStr">
        <is>
          <t>1h 30m</t>
        </is>
      </c>
      <c r="E150" s="72" t="n">
        <v>100</v>
      </c>
      <c r="F150" s="79" t="n"/>
      <c r="G150" s="73" t="n"/>
      <c r="H150" s="72" t="n"/>
      <c r="I150" s="80">
        <f>IF(AND(ISNUMBER(H150),ISNUMBER(E150),E150&gt;0),H150/E150,"")</f>
        <v/>
      </c>
      <c r="J150" s="72" t="n"/>
      <c r="K150" s="79" t="n"/>
      <c r="L150" s="72" t="n"/>
      <c r="M150" s="73" t="n"/>
      <c r="N150" s="68" t="inlineStr">
        <is>
          <t>Most recent series – if it's not online, ask a teacher.</t>
        </is>
      </c>
    </row>
    <row r="151" ht="15" customHeight="1" s="41">
      <c r="A151" s="63" t="inlineStr">
        <is>
          <t>OCR (J560)</t>
        </is>
      </c>
      <c r="B151" s="63" t="inlineStr">
        <is>
          <t>June 2025</t>
        </is>
      </c>
      <c r="C151" s="63" t="inlineStr">
        <is>
          <t>F: Paper 2 / H: Paper 5 (non-calculator)</t>
        </is>
      </c>
      <c r="D151" s="63" t="inlineStr">
        <is>
          <t>1h 30m</t>
        </is>
      </c>
      <c r="E151" s="72" t="n">
        <v>100</v>
      </c>
      <c r="F151" s="79" t="n"/>
      <c r="G151" s="73" t="n"/>
      <c r="H151" s="72" t="n"/>
      <c r="I151" s="80">
        <f>IF(AND(ISNUMBER(H151),ISNUMBER(E151),E151&gt;0),H151/E151,"")</f>
        <v/>
      </c>
      <c r="J151" s="72" t="n"/>
      <c r="K151" s="79" t="n"/>
      <c r="L151" s="72" t="n"/>
      <c r="M151" s="73" t="n"/>
      <c r="N151" s="68" t="inlineStr">
        <is>
          <t>Most recent series – if it's not online, ask a teacher.</t>
        </is>
      </c>
    </row>
    <row r="152" ht="15" customHeight="1" s="41">
      <c r="A152" s="63" t="inlineStr">
        <is>
          <t>OCR (J560)</t>
        </is>
      </c>
      <c r="B152" s="63" t="inlineStr">
        <is>
          <t>June 2025</t>
        </is>
      </c>
      <c r="C152" s="63" t="inlineStr">
        <is>
          <t>F: Paper 3 / H: Paper 6 (calculator)</t>
        </is>
      </c>
      <c r="D152" s="63" t="inlineStr">
        <is>
          <t>1h 30m</t>
        </is>
      </c>
      <c r="E152" s="72" t="n">
        <v>100</v>
      </c>
      <c r="F152" s="79" t="n"/>
      <c r="G152" s="73" t="n"/>
      <c r="H152" s="72" t="n"/>
      <c r="I152" s="80">
        <f>IF(AND(ISNUMBER(H152),ISNUMBER(E152),E152&gt;0),H152/E152,"")</f>
        <v/>
      </c>
      <c r="J152" s="72" t="n"/>
      <c r="K152" s="79" t="n"/>
      <c r="L152" s="72" t="n"/>
      <c r="M152" s="73" t="n"/>
      <c r="N152" s="68" t="inlineStr">
        <is>
          <t>Most recent series – if it's not online, ask a teacher.</t>
        </is>
      </c>
    </row>
    <row r="153" ht="15" customHeight="1" s="41">
      <c r="A153" s="63" t="inlineStr">
        <is>
          <t>OCR (J560)</t>
        </is>
      </c>
      <c r="B153" s="63" t="inlineStr">
        <is>
          <t>Nov 2025</t>
        </is>
      </c>
      <c r="C153" s="63" t="inlineStr">
        <is>
          <t>F: Paper 1 / H: Paper 4 (calculator)</t>
        </is>
      </c>
      <c r="D153" s="63" t="inlineStr">
        <is>
          <t>1h 30m</t>
        </is>
      </c>
      <c r="E153" s="72" t="n">
        <v>100</v>
      </c>
      <c r="F153" s="79" t="n"/>
      <c r="G153" s="73" t="n"/>
      <c r="H153" s="72" t="n"/>
      <c r="I153" s="80">
        <f>IF(AND(ISNUMBER(H153),ISNUMBER(E153),E153&gt;0),H153/E153,"")</f>
        <v/>
      </c>
      <c r="J153" s="72" t="n"/>
      <c r="K153" s="79" t="n"/>
      <c r="L153" s="72" t="n"/>
      <c r="M153" s="73" t="n"/>
      <c r="N153" s="68" t="inlineStr">
        <is>
          <t>AQA: public from 30 Oct 2026. Other boards: ask the school.</t>
        </is>
      </c>
    </row>
    <row r="154" ht="15" customHeight="1" s="41">
      <c r="A154" s="63" t="inlineStr">
        <is>
          <t>OCR (J560)</t>
        </is>
      </c>
      <c r="B154" s="63" t="inlineStr">
        <is>
          <t>Nov 2025</t>
        </is>
      </c>
      <c r="C154" s="63" t="inlineStr">
        <is>
          <t>F: Paper 2 / H: Paper 5 (non-calculator)</t>
        </is>
      </c>
      <c r="D154" s="63" t="inlineStr">
        <is>
          <t>1h 30m</t>
        </is>
      </c>
      <c r="E154" s="72" t="n">
        <v>100</v>
      </c>
      <c r="F154" s="79" t="n"/>
      <c r="G154" s="73" t="n"/>
      <c r="H154" s="72" t="n"/>
      <c r="I154" s="80">
        <f>IF(AND(ISNUMBER(H154),ISNUMBER(E154),E154&gt;0),H154/E154,"")</f>
        <v/>
      </c>
      <c r="J154" s="72" t="n"/>
      <c r="K154" s="79" t="n"/>
      <c r="L154" s="72" t="n"/>
      <c r="M154" s="73" t="n"/>
      <c r="N154" s="68" t="inlineStr">
        <is>
          <t>AQA: public from 30 Oct 2026. Other boards: ask the school.</t>
        </is>
      </c>
    </row>
    <row r="155" ht="15" customHeight="1" s="41">
      <c r="A155" s="63" t="inlineStr">
        <is>
          <t>OCR (J560)</t>
        </is>
      </c>
      <c r="B155" s="63" t="inlineStr">
        <is>
          <t>Nov 2025</t>
        </is>
      </c>
      <c r="C155" s="63" t="inlineStr">
        <is>
          <t>F: Paper 3 / H: Paper 6 (calculator)</t>
        </is>
      </c>
      <c r="D155" s="63" t="inlineStr">
        <is>
          <t>1h 30m</t>
        </is>
      </c>
      <c r="E155" s="72" t="n">
        <v>100</v>
      </c>
      <c r="F155" s="79" t="n"/>
      <c r="G155" s="73" t="n"/>
      <c r="H155" s="72" t="n"/>
      <c r="I155" s="80">
        <f>IF(AND(ISNUMBER(H155),ISNUMBER(E155),E155&gt;0),H155/E155,"")</f>
        <v/>
      </c>
      <c r="J155" s="72" t="n"/>
      <c r="K155" s="79" t="n"/>
      <c r="L155" s="72" t="n"/>
      <c r="M155" s="73" t="n"/>
      <c r="N155" s="68" t="inlineStr">
        <is>
          <t>AQA: public from 30 Oct 2026. Other boards: ask the school.</t>
        </is>
      </c>
    </row>
    <row r="156" ht="15" customHeight="1" s="41">
      <c r="A156" s="63" t="inlineStr">
        <is>
          <t>OCR (J560)</t>
        </is>
      </c>
      <c r="B156" s="63" t="inlineStr">
        <is>
          <t>Specimen</t>
        </is>
      </c>
      <c r="C156" s="63" t="inlineStr">
        <is>
          <t>F: Paper 1 / H: Paper 4 (calculator)</t>
        </is>
      </c>
      <c r="D156" s="63" t="inlineStr">
        <is>
          <t>1h 30m</t>
        </is>
      </c>
      <c r="E156" s="72" t="n">
        <v>100</v>
      </c>
      <c r="F156" s="79" t="n"/>
      <c r="G156" s="73" t="n"/>
      <c r="H156" s="72" t="n"/>
      <c r="I156" s="80">
        <f>IF(AND(ISNUMBER(H156),ISNUMBER(E156),E156&gt;0),H156/E156,"")</f>
        <v/>
      </c>
      <c r="J156" s="72" t="n"/>
      <c r="K156" s="79" t="n"/>
      <c r="L156" s="72" t="n"/>
      <c r="M156" s="73" t="n"/>
      <c r="N156" s="68" t="inlineStr">
        <is>
          <t>Specimen (SAM) paper – on the board's website.</t>
        </is>
      </c>
    </row>
    <row r="157" ht="15" customHeight="1" s="41">
      <c r="A157" s="63" t="inlineStr">
        <is>
          <t>OCR (J560)</t>
        </is>
      </c>
      <c r="B157" s="63" t="inlineStr">
        <is>
          <t>Specimen</t>
        </is>
      </c>
      <c r="C157" s="63" t="inlineStr">
        <is>
          <t>F: Paper 2 / H: Paper 5 (non-calculator)</t>
        </is>
      </c>
      <c r="D157" s="63" t="inlineStr">
        <is>
          <t>1h 30m</t>
        </is>
      </c>
      <c r="E157" s="72" t="n">
        <v>100</v>
      </c>
      <c r="F157" s="79" t="n"/>
      <c r="G157" s="73" t="n"/>
      <c r="H157" s="72" t="n"/>
      <c r="I157" s="80">
        <f>IF(AND(ISNUMBER(H157),ISNUMBER(E157),E157&gt;0),H157/E157,"")</f>
        <v/>
      </c>
      <c r="J157" s="72" t="n"/>
      <c r="K157" s="79" t="n"/>
      <c r="L157" s="72" t="n"/>
      <c r="M157" s="73" t="n"/>
      <c r="N157" s="68" t="inlineStr">
        <is>
          <t>Specimen (SAM) paper – on the board's website.</t>
        </is>
      </c>
    </row>
    <row r="158" ht="15" customHeight="1" s="41">
      <c r="A158" s="63" t="inlineStr">
        <is>
          <t>OCR (J560)</t>
        </is>
      </c>
      <c r="B158" s="63" t="inlineStr">
        <is>
          <t>Specimen</t>
        </is>
      </c>
      <c r="C158" s="63" t="inlineStr">
        <is>
          <t>F: Paper 3 / H: Paper 6 (calculator)</t>
        </is>
      </c>
      <c r="D158" s="63" t="inlineStr">
        <is>
          <t>1h 30m</t>
        </is>
      </c>
      <c r="E158" s="72" t="n">
        <v>100</v>
      </c>
      <c r="F158" s="79" t="n"/>
      <c r="G158" s="73" t="n"/>
      <c r="H158" s="72" t="n"/>
      <c r="I158" s="80">
        <f>IF(AND(ISNUMBER(H158),ISNUMBER(E158),E158&gt;0),H158/E158,"")</f>
        <v/>
      </c>
      <c r="J158" s="72" t="n"/>
      <c r="K158" s="79" t="n"/>
      <c r="L158" s="72" t="n"/>
      <c r="M158" s="73" t="n"/>
      <c r="N158" s="68" t="inlineStr">
        <is>
          <t>Specimen (SAM) paper – on the board's website.</t>
        </is>
      </c>
    </row>
  </sheetData>
  <autoFilter ref="A5:N158"/>
  <mergeCells count="1">
    <mergeCell ref="A1:N1"/>
  </mergeCells>
  <conditionalFormatting sqref="A6:N158">
    <cfRule type="expression" rank="0" priority="2" equalAverage="0" aboveAverage="0" dxfId="14" text="" percent="0" bottom="0">
      <formula>$A6&lt;&gt;$B$3</formula>
    </cfRule>
  </conditionalFormatting>
  <conditionalFormatting sqref="A6:D158">
    <cfRule type="expression" rank="0" priority="3" equalAverage="0" aboveAverage="0" dxfId="1" text="" percent="0" bottom="0">
      <formula>$F6="✓"</formula>
    </cfRule>
  </conditionalFormatting>
  <conditionalFormatting sqref="I6:I158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158 K6:K158" showDropDown="0" showInputMessage="0" showErrorMessage="0" allowBlank="1" type="list" errorStyle="stop" operator="between">
      <formula1>"✓"</formula1>
      <formula2>0</formula2>
    </dataValidation>
    <dataValidation sqref="J6:J158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N7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English Lang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'Start'!$B$7</f>
        <v/>
      </c>
      <c r="D3" s="44" t="inlineStr">
        <is>
          <t>Tier:</t>
        </is>
      </c>
      <c r="E3" s="77">
        <f>'Start'!$C$7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(8700)</t>
        </is>
      </c>
      <c r="B6" s="63" t="inlineStr">
        <is>
          <t>June 2017</t>
        </is>
      </c>
      <c r="C6" s="63" t="inlineStr">
        <is>
          <t>Paper 1 – Explorations in creative reading &amp; writing</t>
        </is>
      </c>
      <c r="D6" s="63" t="inlineStr">
        <is>
          <t>1h 45m</t>
        </is>
      </c>
      <c r="E6" s="72" t="n">
        <v>80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(8700)</t>
        </is>
      </c>
      <c r="B7" s="63" t="inlineStr">
        <is>
          <t>June 2017</t>
        </is>
      </c>
      <c r="C7" s="63" t="inlineStr">
        <is>
          <t>Paper 2 – Writers' viewpoints &amp; perspectives</t>
        </is>
      </c>
      <c r="D7" s="63" t="inlineStr">
        <is>
          <t>1h 45m</t>
        </is>
      </c>
      <c r="E7" s="72" t="n">
        <v>80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n"/>
    </row>
    <row r="8" ht="15" customHeight="1" s="41">
      <c r="A8" s="63" t="inlineStr">
        <is>
          <t>AQA (8700)</t>
        </is>
      </c>
      <c r="B8" s="63" t="inlineStr">
        <is>
          <t>Nov 2017</t>
        </is>
      </c>
      <c r="C8" s="63" t="inlineStr">
        <is>
          <t>Paper 1 – Explorations in creative reading &amp; writing</t>
        </is>
      </c>
      <c r="D8" s="63" t="inlineStr">
        <is>
          <t>1h 45m</t>
        </is>
      </c>
      <c r="E8" s="72" t="n">
        <v>80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n"/>
    </row>
    <row r="9" ht="15" customHeight="1" s="41">
      <c r="A9" s="63" t="inlineStr">
        <is>
          <t>AQA (8700)</t>
        </is>
      </c>
      <c r="B9" s="63" t="inlineStr">
        <is>
          <t>Nov 2017</t>
        </is>
      </c>
      <c r="C9" s="63" t="inlineStr">
        <is>
          <t>Paper 2 – Writers' viewpoints &amp; perspectives</t>
        </is>
      </c>
      <c r="D9" s="63" t="inlineStr">
        <is>
          <t>1h 45m</t>
        </is>
      </c>
      <c r="E9" s="72" t="n">
        <v>80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n"/>
    </row>
    <row r="10" ht="15" customHeight="1" s="41">
      <c r="A10" s="63" t="inlineStr">
        <is>
          <t>AQA (8700)</t>
        </is>
      </c>
      <c r="B10" s="63" t="inlineStr">
        <is>
          <t>June 2018</t>
        </is>
      </c>
      <c r="C10" s="63" t="inlineStr">
        <is>
          <t>Paper 1 – Explorations in creative reading &amp; writing</t>
        </is>
      </c>
      <c r="D10" s="63" t="inlineStr">
        <is>
          <t>1h 45m</t>
        </is>
      </c>
      <c r="E10" s="72" t="n">
        <v>80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n"/>
    </row>
    <row r="11" ht="15" customHeight="1" s="41">
      <c r="A11" s="63" t="inlineStr">
        <is>
          <t>AQA (8700)</t>
        </is>
      </c>
      <c r="B11" s="63" t="inlineStr">
        <is>
          <t>June 2018</t>
        </is>
      </c>
      <c r="C11" s="63" t="inlineStr">
        <is>
          <t>Paper 2 – Writers' viewpoints &amp; perspectives</t>
        </is>
      </c>
      <c r="D11" s="63" t="inlineStr">
        <is>
          <t>1h 45m</t>
        </is>
      </c>
      <c r="E11" s="72" t="n">
        <v>80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n"/>
    </row>
    <row r="12" ht="15" customHeight="1" s="41">
      <c r="A12" s="63" t="inlineStr">
        <is>
          <t>AQA (8700)</t>
        </is>
      </c>
      <c r="B12" s="63" t="inlineStr">
        <is>
          <t>Nov 2018</t>
        </is>
      </c>
      <c r="C12" s="63" t="inlineStr">
        <is>
          <t>Paper 1 – Explorations in creative reading &amp; writing</t>
        </is>
      </c>
      <c r="D12" s="63" t="inlineStr">
        <is>
          <t>1h 45m</t>
        </is>
      </c>
      <c r="E12" s="72" t="n">
        <v>80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n"/>
    </row>
    <row r="13" ht="15" customHeight="1" s="41">
      <c r="A13" s="63" t="inlineStr">
        <is>
          <t>AQA (8700)</t>
        </is>
      </c>
      <c r="B13" s="63" t="inlineStr">
        <is>
          <t>Nov 2018</t>
        </is>
      </c>
      <c r="C13" s="63" t="inlineStr">
        <is>
          <t>Paper 2 – Writers' viewpoints &amp; perspectives</t>
        </is>
      </c>
      <c r="D13" s="63" t="inlineStr">
        <is>
          <t>1h 45m</t>
        </is>
      </c>
      <c r="E13" s="72" t="n">
        <v>80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n"/>
    </row>
    <row r="14" ht="15" customHeight="1" s="41">
      <c r="A14" s="63" t="inlineStr">
        <is>
          <t>AQA (8700)</t>
        </is>
      </c>
      <c r="B14" s="63" t="inlineStr">
        <is>
          <t>June 2019</t>
        </is>
      </c>
      <c r="C14" s="63" t="inlineStr">
        <is>
          <t>Paper 1 – Explorations in creative reading &amp; writing</t>
        </is>
      </c>
      <c r="D14" s="63" t="inlineStr">
        <is>
          <t>1h 45m</t>
        </is>
      </c>
      <c r="E14" s="72" t="n">
        <v>80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n"/>
    </row>
    <row r="15" ht="15" customHeight="1" s="41">
      <c r="A15" s="63" t="inlineStr">
        <is>
          <t>AQA (8700)</t>
        </is>
      </c>
      <c r="B15" s="63" t="inlineStr">
        <is>
          <t>June 2019</t>
        </is>
      </c>
      <c r="C15" s="63" t="inlineStr">
        <is>
          <t>Paper 2 – Writers' viewpoints &amp; perspectives</t>
        </is>
      </c>
      <c r="D15" s="63" t="inlineStr">
        <is>
          <t>1h 45m</t>
        </is>
      </c>
      <c r="E15" s="72" t="n">
        <v>80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n"/>
    </row>
    <row r="16" ht="15" customHeight="1" s="41">
      <c r="A16" s="63" t="inlineStr">
        <is>
          <t>AQA (8700)</t>
        </is>
      </c>
      <c r="B16" s="63" t="inlineStr">
        <is>
          <t>Nov 2019</t>
        </is>
      </c>
      <c r="C16" s="63" t="inlineStr">
        <is>
          <t>Paper 1 – Explorations in creative reading &amp; writing</t>
        </is>
      </c>
      <c r="D16" s="63" t="inlineStr">
        <is>
          <t>1h 45m</t>
        </is>
      </c>
      <c r="E16" s="72" t="n">
        <v>80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n"/>
    </row>
    <row r="17" ht="15" customHeight="1" s="41">
      <c r="A17" s="63" t="inlineStr">
        <is>
          <t>AQA (8700)</t>
        </is>
      </c>
      <c r="B17" s="63" t="inlineStr">
        <is>
          <t>Nov 2019</t>
        </is>
      </c>
      <c r="C17" s="63" t="inlineStr">
        <is>
          <t>Paper 2 – Writers' viewpoints &amp; perspectives</t>
        </is>
      </c>
      <c r="D17" s="63" t="inlineStr">
        <is>
          <t>1h 45m</t>
        </is>
      </c>
      <c r="E17" s="72" t="n">
        <v>80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n"/>
    </row>
    <row r="18" ht="15" customHeight="1" s="41">
      <c r="A18" s="63" t="inlineStr">
        <is>
          <t>AQA (8700)</t>
        </is>
      </c>
      <c r="B18" s="63" t="inlineStr">
        <is>
          <t>Nov 2020</t>
        </is>
      </c>
      <c r="C18" s="63" t="inlineStr">
        <is>
          <t>Paper 1 – Explorations in creative reading &amp; writing</t>
        </is>
      </c>
      <c r="D18" s="63" t="inlineStr">
        <is>
          <t>1h 45m</t>
        </is>
      </c>
      <c r="E18" s="72" t="n">
        <v>80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inlineStr">
        <is>
          <t>Autumn series taken by few students.</t>
        </is>
      </c>
    </row>
    <row r="19" ht="15" customHeight="1" s="41">
      <c r="A19" s="63" t="inlineStr">
        <is>
          <t>AQA (8700)</t>
        </is>
      </c>
      <c r="B19" s="63" t="inlineStr">
        <is>
          <t>Nov 2020</t>
        </is>
      </c>
      <c r="C19" s="63" t="inlineStr">
        <is>
          <t>Paper 2 – Writers' viewpoints &amp; perspectives</t>
        </is>
      </c>
      <c r="D19" s="63" t="inlineStr">
        <is>
          <t>1h 45m</t>
        </is>
      </c>
      <c r="E19" s="72" t="n">
        <v>80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inlineStr">
        <is>
          <t>Autumn series taken by few students.</t>
        </is>
      </c>
    </row>
    <row r="20" ht="15" customHeight="1" s="41">
      <c r="A20" s="63" t="inlineStr">
        <is>
          <t>AQA (8700)</t>
        </is>
      </c>
      <c r="B20" s="63" t="inlineStr">
        <is>
          <t>Nov 2021</t>
        </is>
      </c>
      <c r="C20" s="63" t="inlineStr">
        <is>
          <t>Paper 1 – Explorations in creative reading &amp; writing</t>
        </is>
      </c>
      <c r="D20" s="63" t="inlineStr">
        <is>
          <t>1h 45m</t>
        </is>
      </c>
      <c r="E20" s="72" t="n">
        <v>80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inlineStr">
        <is>
          <t>Autumn series taken by few students.</t>
        </is>
      </c>
    </row>
    <row r="21" ht="15" customHeight="1" s="41">
      <c r="A21" s="63" t="inlineStr">
        <is>
          <t>AQA (8700)</t>
        </is>
      </c>
      <c r="B21" s="63" t="inlineStr">
        <is>
          <t>Nov 2021</t>
        </is>
      </c>
      <c r="C21" s="63" t="inlineStr">
        <is>
          <t>Paper 2 – Writers' viewpoints &amp; perspectives</t>
        </is>
      </c>
      <c r="D21" s="63" t="inlineStr">
        <is>
          <t>1h 45m</t>
        </is>
      </c>
      <c r="E21" s="72" t="n">
        <v>80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inlineStr">
        <is>
          <t>Autumn series taken by few students.</t>
        </is>
      </c>
    </row>
    <row r="22" ht="15" customHeight="1" s="41">
      <c r="A22" s="63" t="inlineStr">
        <is>
          <t>AQA (8700)</t>
        </is>
      </c>
      <c r="B22" s="63" t="inlineStr">
        <is>
          <t>June 2022</t>
        </is>
      </c>
      <c r="C22" s="63" t="inlineStr">
        <is>
          <t>Paper 1 – Explorations in creative reading &amp; writing</t>
        </is>
      </c>
      <c r="D22" s="63" t="inlineStr">
        <is>
          <t>1h 45m</t>
        </is>
      </c>
      <c r="E22" s="72" t="n">
        <v>80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n"/>
    </row>
    <row r="23" ht="15" customHeight="1" s="41">
      <c r="A23" s="63" t="inlineStr">
        <is>
          <t>AQA (8700)</t>
        </is>
      </c>
      <c r="B23" s="63" t="inlineStr">
        <is>
          <t>June 2022</t>
        </is>
      </c>
      <c r="C23" s="63" t="inlineStr">
        <is>
          <t>Paper 2 – Writers' viewpoints &amp; perspectives</t>
        </is>
      </c>
      <c r="D23" s="63" t="inlineStr">
        <is>
          <t>1h 45m</t>
        </is>
      </c>
      <c r="E23" s="72" t="n">
        <v>80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n"/>
    </row>
    <row r="24" ht="15" customHeight="1" s="41">
      <c r="A24" s="63" t="inlineStr">
        <is>
          <t>AQA (8700)</t>
        </is>
      </c>
      <c r="B24" s="63" t="inlineStr">
        <is>
          <t>Nov 2022</t>
        </is>
      </c>
      <c r="C24" s="63" t="inlineStr">
        <is>
          <t>Paper 1 – Explorations in creative reading &amp; writing</t>
        </is>
      </c>
      <c r="D24" s="63" t="inlineStr">
        <is>
          <t>1h 45m</t>
        </is>
      </c>
      <c r="E24" s="72" t="n">
        <v>80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n"/>
    </row>
    <row r="25" ht="15" customHeight="1" s="41">
      <c r="A25" s="63" t="inlineStr">
        <is>
          <t>AQA (8700)</t>
        </is>
      </c>
      <c r="B25" s="63" t="inlineStr">
        <is>
          <t>Nov 2022</t>
        </is>
      </c>
      <c r="C25" s="63" t="inlineStr">
        <is>
          <t>Paper 2 – Writers' viewpoints &amp; perspectives</t>
        </is>
      </c>
      <c r="D25" s="63" t="inlineStr">
        <is>
          <t>1h 45m</t>
        </is>
      </c>
      <c r="E25" s="72" t="n">
        <v>80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n"/>
    </row>
    <row r="26" ht="15" customHeight="1" s="41">
      <c r="A26" s="63" t="inlineStr">
        <is>
          <t>AQA (8700)</t>
        </is>
      </c>
      <c r="B26" s="63" t="inlineStr">
        <is>
          <t>June 2023</t>
        </is>
      </c>
      <c r="C26" s="63" t="inlineStr">
        <is>
          <t>Paper 1 – Explorations in creative reading &amp; writing</t>
        </is>
      </c>
      <c r="D26" s="63" t="inlineStr">
        <is>
          <t>1h 45m</t>
        </is>
      </c>
      <c r="E26" s="72" t="n">
        <v>80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n"/>
    </row>
    <row r="27" ht="15" customHeight="1" s="41">
      <c r="A27" s="63" t="inlineStr">
        <is>
          <t>AQA (8700)</t>
        </is>
      </c>
      <c r="B27" s="63" t="inlineStr">
        <is>
          <t>June 2023</t>
        </is>
      </c>
      <c r="C27" s="63" t="inlineStr">
        <is>
          <t>Paper 2 – Writers' viewpoints &amp; perspectives</t>
        </is>
      </c>
      <c r="D27" s="63" t="inlineStr">
        <is>
          <t>1h 45m</t>
        </is>
      </c>
      <c r="E27" s="72" t="n">
        <v>80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n"/>
    </row>
    <row r="28" ht="15" customHeight="1" s="41">
      <c r="A28" s="63" t="inlineStr">
        <is>
          <t>AQA (8700)</t>
        </is>
      </c>
      <c r="B28" s="63" t="inlineStr">
        <is>
          <t>Nov 2023</t>
        </is>
      </c>
      <c r="C28" s="63" t="inlineStr">
        <is>
          <t>Paper 1 – Explorations in creative reading &amp; writing</t>
        </is>
      </c>
      <c r="D28" s="63" t="inlineStr">
        <is>
          <t>1h 45m</t>
        </is>
      </c>
      <c r="E28" s="72" t="n">
        <v>80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n"/>
    </row>
    <row r="29" ht="15" customHeight="1" s="41">
      <c r="A29" s="63" t="inlineStr">
        <is>
          <t>AQA (8700)</t>
        </is>
      </c>
      <c r="B29" s="63" t="inlineStr">
        <is>
          <t>Nov 2023</t>
        </is>
      </c>
      <c r="C29" s="63" t="inlineStr">
        <is>
          <t>Paper 2 – Writers' viewpoints &amp; perspectives</t>
        </is>
      </c>
      <c r="D29" s="63" t="inlineStr">
        <is>
          <t>1h 45m</t>
        </is>
      </c>
      <c r="E29" s="72" t="n">
        <v>80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n"/>
    </row>
    <row r="30" ht="15" customHeight="1" s="41">
      <c r="A30" s="63" t="inlineStr">
        <is>
          <t>AQA (8700)</t>
        </is>
      </c>
      <c r="B30" s="63" t="inlineStr">
        <is>
          <t>June 2024</t>
        </is>
      </c>
      <c r="C30" s="63" t="inlineStr">
        <is>
          <t>Paper 1 – Explorations in creative reading &amp; writing</t>
        </is>
      </c>
      <c r="D30" s="63" t="inlineStr">
        <is>
          <t>1h 45m</t>
        </is>
      </c>
      <c r="E30" s="72" t="n">
        <v>80</v>
      </c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n"/>
    </row>
    <row r="31" ht="15" customHeight="1" s="41">
      <c r="A31" s="63" t="inlineStr">
        <is>
          <t>AQA (8700)</t>
        </is>
      </c>
      <c r="B31" s="63" t="inlineStr">
        <is>
          <t>June 2024</t>
        </is>
      </c>
      <c r="C31" s="63" t="inlineStr">
        <is>
          <t>Paper 2 – Writers' viewpoints &amp; perspectives</t>
        </is>
      </c>
      <c r="D31" s="63" t="inlineStr">
        <is>
          <t>1h 45m</t>
        </is>
      </c>
      <c r="E31" s="72" t="n">
        <v>80</v>
      </c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n"/>
    </row>
    <row r="32" ht="15" customHeight="1" s="41">
      <c r="A32" s="63" t="inlineStr">
        <is>
          <t>AQA (8700)</t>
        </is>
      </c>
      <c r="B32" s="63" t="inlineStr">
        <is>
          <t>Nov 2024</t>
        </is>
      </c>
      <c r="C32" s="63" t="inlineStr">
        <is>
          <t>Paper 1 – Explorations in creative reading &amp; writing</t>
        </is>
      </c>
      <c r="D32" s="63" t="inlineStr">
        <is>
          <t>1h 45m</t>
        </is>
      </c>
      <c r="E32" s="72" t="n">
        <v>80</v>
      </c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n"/>
    </row>
    <row r="33" ht="15" customHeight="1" s="41">
      <c r="A33" s="63" t="inlineStr">
        <is>
          <t>AQA (8700)</t>
        </is>
      </c>
      <c r="B33" s="63" t="inlineStr">
        <is>
          <t>Nov 2024</t>
        </is>
      </c>
      <c r="C33" s="63" t="inlineStr">
        <is>
          <t>Paper 2 – Writers' viewpoints &amp; perspectives</t>
        </is>
      </c>
      <c r="D33" s="63" t="inlineStr">
        <is>
          <t>1h 45m</t>
        </is>
      </c>
      <c r="E33" s="72" t="n">
        <v>80</v>
      </c>
      <c r="F33" s="79" t="n"/>
      <c r="G33" s="73" t="n"/>
      <c r="H33" s="72" t="n"/>
      <c r="I33" s="80">
        <f>IF(AND(ISNUMBER(H33),ISNUMBER(E33),E33&gt;0),H33/E33,"")</f>
        <v/>
      </c>
      <c r="J33" s="72" t="n"/>
      <c r="K33" s="79" t="n"/>
      <c r="L33" s="72" t="n"/>
      <c r="M33" s="73" t="n"/>
      <c r="N33" s="68" t="n"/>
    </row>
    <row r="34" ht="15" customHeight="1" s="41">
      <c r="A34" s="63" t="inlineStr">
        <is>
          <t>AQA (8700)</t>
        </is>
      </c>
      <c r="B34" s="63" t="inlineStr">
        <is>
          <t>June 2025</t>
        </is>
      </c>
      <c r="C34" s="63" t="inlineStr">
        <is>
          <t>Paper 1 – Explorations in creative reading &amp; writing</t>
        </is>
      </c>
      <c r="D34" s="63" t="inlineStr">
        <is>
          <t>1h 45m</t>
        </is>
      </c>
      <c r="E34" s="72" t="n">
        <v>80</v>
      </c>
      <c r="F34" s="79" t="n"/>
      <c r="G34" s="73" t="n"/>
      <c r="H34" s="72" t="n"/>
      <c r="I34" s="80">
        <f>IF(AND(ISNUMBER(H34),ISNUMBER(E34),E34&gt;0),H34/E34,"")</f>
        <v/>
      </c>
      <c r="J34" s="72" t="n"/>
      <c r="K34" s="79" t="n"/>
      <c r="L34" s="72" t="n"/>
      <c r="M34" s="73" t="n"/>
      <c r="N34" s="68" t="inlineStr">
        <is>
          <t>Most recent series – if it's not online, ask a teacher.</t>
        </is>
      </c>
    </row>
    <row r="35" ht="15" customHeight="1" s="41">
      <c r="A35" s="63" t="inlineStr">
        <is>
          <t>AQA (8700)</t>
        </is>
      </c>
      <c r="B35" s="63" t="inlineStr">
        <is>
          <t>June 2025</t>
        </is>
      </c>
      <c r="C35" s="63" t="inlineStr">
        <is>
          <t>Paper 2 – Writers' viewpoints &amp; perspectives</t>
        </is>
      </c>
      <c r="D35" s="63" t="inlineStr">
        <is>
          <t>1h 45m</t>
        </is>
      </c>
      <c r="E35" s="72" t="n">
        <v>80</v>
      </c>
      <c r="F35" s="79" t="n"/>
      <c r="G35" s="73" t="n"/>
      <c r="H35" s="72" t="n"/>
      <c r="I35" s="80">
        <f>IF(AND(ISNUMBER(H35),ISNUMBER(E35),E35&gt;0),H35/E35,"")</f>
        <v/>
      </c>
      <c r="J35" s="72" t="n"/>
      <c r="K35" s="79" t="n"/>
      <c r="L35" s="72" t="n"/>
      <c r="M35" s="73" t="n"/>
      <c r="N35" s="68" t="inlineStr">
        <is>
          <t>Most recent series – if it's not online, ask a teacher.</t>
        </is>
      </c>
    </row>
    <row r="36" ht="15" customHeight="1" s="41">
      <c r="A36" s="63" t="inlineStr">
        <is>
          <t>AQA (8700)</t>
        </is>
      </c>
      <c r="B36" s="63" t="inlineStr">
        <is>
          <t>Nov 2025</t>
        </is>
      </c>
      <c r="C36" s="63" t="inlineStr">
        <is>
          <t>Paper 1 – Explorations in creative reading &amp; writing</t>
        </is>
      </c>
      <c r="D36" s="63" t="inlineStr">
        <is>
          <t>1h 45m</t>
        </is>
      </c>
      <c r="E36" s="72" t="n">
        <v>80</v>
      </c>
      <c r="F36" s="79" t="n"/>
      <c r="G36" s="73" t="n"/>
      <c r="H36" s="72" t="n"/>
      <c r="I36" s="80">
        <f>IF(AND(ISNUMBER(H36),ISNUMBER(E36),E36&gt;0),H36/E36,"")</f>
        <v/>
      </c>
      <c r="J36" s="72" t="n"/>
      <c r="K36" s="79" t="n"/>
      <c r="L36" s="72" t="n"/>
      <c r="M36" s="73" t="n"/>
      <c r="N36" s="68" t="inlineStr">
        <is>
          <t>AQA: public from 30 Oct 2026. Other boards: ask the school.</t>
        </is>
      </c>
    </row>
    <row r="37" ht="15" customHeight="1" s="41">
      <c r="A37" s="63" t="inlineStr">
        <is>
          <t>AQA (8700)</t>
        </is>
      </c>
      <c r="B37" s="63" t="inlineStr">
        <is>
          <t>Nov 2025</t>
        </is>
      </c>
      <c r="C37" s="63" t="inlineStr">
        <is>
          <t>Paper 2 – Writers' viewpoints &amp; perspectives</t>
        </is>
      </c>
      <c r="D37" s="63" t="inlineStr">
        <is>
          <t>1h 45m</t>
        </is>
      </c>
      <c r="E37" s="72" t="n">
        <v>80</v>
      </c>
      <c r="F37" s="79" t="n"/>
      <c r="G37" s="73" t="n"/>
      <c r="H37" s="72" t="n"/>
      <c r="I37" s="80">
        <f>IF(AND(ISNUMBER(H37),ISNUMBER(E37),E37&gt;0),H37/E37,"")</f>
        <v/>
      </c>
      <c r="J37" s="72" t="n"/>
      <c r="K37" s="79" t="n"/>
      <c r="L37" s="72" t="n"/>
      <c r="M37" s="73" t="n"/>
      <c r="N37" s="68" t="inlineStr">
        <is>
          <t>AQA: public from 30 Oct 2026. Other boards: ask the school.</t>
        </is>
      </c>
    </row>
    <row r="38" ht="15" customHeight="1" s="41">
      <c r="A38" s="63" t="inlineStr">
        <is>
          <t>AQA (8700)</t>
        </is>
      </c>
      <c r="B38" s="63" t="inlineStr">
        <is>
          <t>Specimen</t>
        </is>
      </c>
      <c r="C38" s="63" t="inlineStr">
        <is>
          <t>Paper 1 – Explorations in creative reading &amp; writing</t>
        </is>
      </c>
      <c r="D38" s="63" t="inlineStr">
        <is>
          <t>1h 45m</t>
        </is>
      </c>
      <c r="E38" s="72" t="n">
        <v>80</v>
      </c>
      <c r="F38" s="79" t="n"/>
      <c r="G38" s="73" t="n"/>
      <c r="H38" s="72" t="n"/>
      <c r="I38" s="80">
        <f>IF(AND(ISNUMBER(H38),ISNUMBER(E38),E38&gt;0),H38/E38,"")</f>
        <v/>
      </c>
      <c r="J38" s="72" t="n"/>
      <c r="K38" s="79" t="n"/>
      <c r="L38" s="72" t="n"/>
      <c r="M38" s="73" t="n"/>
      <c r="N38" s="68" t="inlineStr">
        <is>
          <t>Specimen (SAM) paper – on the board's website.</t>
        </is>
      </c>
    </row>
    <row r="39" ht="15" customHeight="1" s="41">
      <c r="A39" s="63" t="inlineStr">
        <is>
          <t>AQA (8700)</t>
        </is>
      </c>
      <c r="B39" s="63" t="inlineStr">
        <is>
          <t>Specimen</t>
        </is>
      </c>
      <c r="C39" s="63" t="inlineStr">
        <is>
          <t>Paper 2 – Writers' viewpoints &amp; perspectives</t>
        </is>
      </c>
      <c r="D39" s="63" t="inlineStr">
        <is>
          <t>1h 45m</t>
        </is>
      </c>
      <c r="E39" s="72" t="n">
        <v>80</v>
      </c>
      <c r="F39" s="79" t="n"/>
      <c r="G39" s="73" t="n"/>
      <c r="H39" s="72" t="n"/>
      <c r="I39" s="80">
        <f>IF(AND(ISNUMBER(H39),ISNUMBER(E39),E39&gt;0),H39/E39,"")</f>
        <v/>
      </c>
      <c r="J39" s="72" t="n"/>
      <c r="K39" s="79" t="n"/>
      <c r="L39" s="72" t="n"/>
      <c r="M39" s="73" t="n"/>
      <c r="N39" s="68" t="inlineStr">
        <is>
          <t>Specimen (SAM) paper – on the board's website.</t>
        </is>
      </c>
    </row>
    <row r="40" ht="15" customHeight="1" s="41">
      <c r="A40" s="63" t="inlineStr">
        <is>
          <t>Edexcel (1EN0)</t>
        </is>
      </c>
      <c r="B40" s="63" t="inlineStr">
        <is>
          <t>June 2017</t>
        </is>
      </c>
      <c r="C40" s="63" t="inlineStr">
        <is>
          <t>Paper 1 – Fiction &amp; imaginative writing</t>
        </is>
      </c>
      <c r="D40" s="63" t="inlineStr">
        <is>
          <t>1h 45m</t>
        </is>
      </c>
      <c r="E40" s="72" t="n">
        <v>64</v>
      </c>
      <c r="F40" s="79" t="n"/>
      <c r="G40" s="73" t="n"/>
      <c r="H40" s="72" t="n"/>
      <c r="I40" s="80">
        <f>IF(AND(ISNUMBER(H40),ISNUMBER(E40),E40&gt;0),H40/E40,"")</f>
        <v/>
      </c>
      <c r="J40" s="72" t="n"/>
      <c r="K40" s="79" t="n"/>
      <c r="L40" s="72" t="n"/>
      <c r="M40" s="73" t="n"/>
      <c r="N40" s="68" t="n"/>
    </row>
    <row r="41" ht="15" customHeight="1" s="41">
      <c r="A41" s="63" t="inlineStr">
        <is>
          <t>Edexcel (1EN0)</t>
        </is>
      </c>
      <c r="B41" s="63" t="inlineStr">
        <is>
          <t>June 2017</t>
        </is>
      </c>
      <c r="C41" s="63" t="inlineStr">
        <is>
          <t>Paper 2 – Non-fiction &amp; transactional writing</t>
        </is>
      </c>
      <c r="D41" s="63" t="inlineStr">
        <is>
          <t>2h 05m</t>
        </is>
      </c>
      <c r="E41" s="72" t="n">
        <v>96</v>
      </c>
      <c r="F41" s="79" t="n"/>
      <c r="G41" s="73" t="n"/>
      <c r="H41" s="72" t="n"/>
      <c r="I41" s="80">
        <f>IF(AND(ISNUMBER(H41),ISNUMBER(E41),E41&gt;0),H41/E41,"")</f>
        <v/>
      </c>
      <c r="J41" s="72" t="n"/>
      <c r="K41" s="79" t="n"/>
      <c r="L41" s="72" t="n"/>
      <c r="M41" s="73" t="n"/>
      <c r="N41" s="68" t="n"/>
    </row>
    <row r="42" ht="15" customHeight="1" s="41">
      <c r="A42" s="63" t="inlineStr">
        <is>
          <t>Edexcel (1EN0)</t>
        </is>
      </c>
      <c r="B42" s="63" t="inlineStr">
        <is>
          <t>Nov 2017</t>
        </is>
      </c>
      <c r="C42" s="63" t="inlineStr">
        <is>
          <t>Paper 1 – Fiction &amp; imaginative writing</t>
        </is>
      </c>
      <c r="D42" s="63" t="inlineStr">
        <is>
          <t>1h 45m</t>
        </is>
      </c>
      <c r="E42" s="72" t="n">
        <v>64</v>
      </c>
      <c r="F42" s="79" t="n"/>
      <c r="G42" s="73" t="n"/>
      <c r="H42" s="72" t="n"/>
      <c r="I42" s="80">
        <f>IF(AND(ISNUMBER(H42),ISNUMBER(E42),E42&gt;0),H42/E42,"")</f>
        <v/>
      </c>
      <c r="J42" s="72" t="n"/>
      <c r="K42" s="79" t="n"/>
      <c r="L42" s="72" t="n"/>
      <c r="M42" s="73" t="n"/>
      <c r="N42" s="68" t="n"/>
    </row>
    <row r="43" ht="15" customHeight="1" s="41">
      <c r="A43" s="63" t="inlineStr">
        <is>
          <t>Edexcel (1EN0)</t>
        </is>
      </c>
      <c r="B43" s="63" t="inlineStr">
        <is>
          <t>Nov 2017</t>
        </is>
      </c>
      <c r="C43" s="63" t="inlineStr">
        <is>
          <t>Paper 2 – Non-fiction &amp; transactional writing</t>
        </is>
      </c>
      <c r="D43" s="63" t="inlineStr">
        <is>
          <t>2h 05m</t>
        </is>
      </c>
      <c r="E43" s="72" t="n">
        <v>96</v>
      </c>
      <c r="F43" s="79" t="n"/>
      <c r="G43" s="73" t="n"/>
      <c r="H43" s="72" t="n"/>
      <c r="I43" s="80">
        <f>IF(AND(ISNUMBER(H43),ISNUMBER(E43),E43&gt;0),H43/E43,"")</f>
        <v/>
      </c>
      <c r="J43" s="72" t="n"/>
      <c r="K43" s="79" t="n"/>
      <c r="L43" s="72" t="n"/>
      <c r="M43" s="73" t="n"/>
      <c r="N43" s="68" t="n"/>
    </row>
    <row r="44" ht="15" customHeight="1" s="41">
      <c r="A44" s="63" t="inlineStr">
        <is>
          <t>Edexcel (1EN0)</t>
        </is>
      </c>
      <c r="B44" s="63" t="inlineStr">
        <is>
          <t>June 2018</t>
        </is>
      </c>
      <c r="C44" s="63" t="inlineStr">
        <is>
          <t>Paper 1 – Fiction &amp; imaginative writing</t>
        </is>
      </c>
      <c r="D44" s="63" t="inlineStr">
        <is>
          <t>1h 45m</t>
        </is>
      </c>
      <c r="E44" s="72" t="n">
        <v>64</v>
      </c>
      <c r="F44" s="79" t="n"/>
      <c r="G44" s="73" t="n"/>
      <c r="H44" s="72" t="n"/>
      <c r="I44" s="80">
        <f>IF(AND(ISNUMBER(H44),ISNUMBER(E44),E44&gt;0),H44/E44,"")</f>
        <v/>
      </c>
      <c r="J44" s="72" t="n"/>
      <c r="K44" s="79" t="n"/>
      <c r="L44" s="72" t="n"/>
      <c r="M44" s="73" t="n"/>
      <c r="N44" s="68" t="n"/>
    </row>
    <row r="45" ht="15" customHeight="1" s="41">
      <c r="A45" s="63" t="inlineStr">
        <is>
          <t>Edexcel (1EN0)</t>
        </is>
      </c>
      <c r="B45" s="63" t="inlineStr">
        <is>
          <t>June 2018</t>
        </is>
      </c>
      <c r="C45" s="63" t="inlineStr">
        <is>
          <t>Paper 2 – Non-fiction &amp; transactional writing</t>
        </is>
      </c>
      <c r="D45" s="63" t="inlineStr">
        <is>
          <t>2h 05m</t>
        </is>
      </c>
      <c r="E45" s="72" t="n">
        <v>96</v>
      </c>
      <c r="F45" s="79" t="n"/>
      <c r="G45" s="73" t="n"/>
      <c r="H45" s="72" t="n"/>
      <c r="I45" s="80">
        <f>IF(AND(ISNUMBER(H45),ISNUMBER(E45),E45&gt;0),H45/E45,"")</f>
        <v/>
      </c>
      <c r="J45" s="72" t="n"/>
      <c r="K45" s="79" t="n"/>
      <c r="L45" s="72" t="n"/>
      <c r="M45" s="73" t="n"/>
      <c r="N45" s="68" t="n"/>
    </row>
    <row r="46" ht="15" customHeight="1" s="41">
      <c r="A46" s="63" t="inlineStr">
        <is>
          <t>Edexcel (1EN0)</t>
        </is>
      </c>
      <c r="B46" s="63" t="inlineStr">
        <is>
          <t>Nov 2018</t>
        </is>
      </c>
      <c r="C46" s="63" t="inlineStr">
        <is>
          <t>Paper 1 – Fiction &amp; imaginative writing</t>
        </is>
      </c>
      <c r="D46" s="63" t="inlineStr">
        <is>
          <t>1h 45m</t>
        </is>
      </c>
      <c r="E46" s="72" t="n">
        <v>64</v>
      </c>
      <c r="F46" s="79" t="n"/>
      <c r="G46" s="73" t="n"/>
      <c r="H46" s="72" t="n"/>
      <c r="I46" s="80">
        <f>IF(AND(ISNUMBER(H46),ISNUMBER(E46),E46&gt;0),H46/E46,"")</f>
        <v/>
      </c>
      <c r="J46" s="72" t="n"/>
      <c r="K46" s="79" t="n"/>
      <c r="L46" s="72" t="n"/>
      <c r="M46" s="73" t="n"/>
      <c r="N46" s="68" t="n"/>
    </row>
    <row r="47" ht="15" customHeight="1" s="41">
      <c r="A47" s="63" t="inlineStr">
        <is>
          <t>Edexcel (1EN0)</t>
        </is>
      </c>
      <c r="B47" s="63" t="inlineStr">
        <is>
          <t>Nov 2018</t>
        </is>
      </c>
      <c r="C47" s="63" t="inlineStr">
        <is>
          <t>Paper 2 – Non-fiction &amp; transactional writing</t>
        </is>
      </c>
      <c r="D47" s="63" t="inlineStr">
        <is>
          <t>2h 05m</t>
        </is>
      </c>
      <c r="E47" s="72" t="n">
        <v>96</v>
      </c>
      <c r="F47" s="79" t="n"/>
      <c r="G47" s="73" t="n"/>
      <c r="H47" s="72" t="n"/>
      <c r="I47" s="80">
        <f>IF(AND(ISNUMBER(H47),ISNUMBER(E47),E47&gt;0),H47/E47,"")</f>
        <v/>
      </c>
      <c r="J47" s="72" t="n"/>
      <c r="K47" s="79" t="n"/>
      <c r="L47" s="72" t="n"/>
      <c r="M47" s="73" t="n"/>
      <c r="N47" s="68" t="n"/>
    </row>
    <row r="48" ht="15" customHeight="1" s="41">
      <c r="A48" s="63" t="inlineStr">
        <is>
          <t>Edexcel (1EN0)</t>
        </is>
      </c>
      <c r="B48" s="63" t="inlineStr">
        <is>
          <t>June 2019</t>
        </is>
      </c>
      <c r="C48" s="63" t="inlineStr">
        <is>
          <t>Paper 1 – Fiction &amp; imaginative writing</t>
        </is>
      </c>
      <c r="D48" s="63" t="inlineStr">
        <is>
          <t>1h 45m</t>
        </is>
      </c>
      <c r="E48" s="72" t="n">
        <v>64</v>
      </c>
      <c r="F48" s="79" t="n"/>
      <c r="G48" s="73" t="n"/>
      <c r="H48" s="72" t="n"/>
      <c r="I48" s="80">
        <f>IF(AND(ISNUMBER(H48),ISNUMBER(E48),E48&gt;0),H48/E48,"")</f>
        <v/>
      </c>
      <c r="J48" s="72" t="n"/>
      <c r="K48" s="79" t="n"/>
      <c r="L48" s="72" t="n"/>
      <c r="M48" s="73" t="n"/>
      <c r="N48" s="68" t="n"/>
    </row>
    <row r="49" ht="15" customHeight="1" s="41">
      <c r="A49" s="63" t="inlineStr">
        <is>
          <t>Edexcel (1EN0)</t>
        </is>
      </c>
      <c r="B49" s="63" t="inlineStr">
        <is>
          <t>June 2019</t>
        </is>
      </c>
      <c r="C49" s="63" t="inlineStr">
        <is>
          <t>Paper 2 – Non-fiction &amp; transactional writing</t>
        </is>
      </c>
      <c r="D49" s="63" t="inlineStr">
        <is>
          <t>2h 05m</t>
        </is>
      </c>
      <c r="E49" s="72" t="n">
        <v>96</v>
      </c>
      <c r="F49" s="79" t="n"/>
      <c r="G49" s="73" t="n"/>
      <c r="H49" s="72" t="n"/>
      <c r="I49" s="80">
        <f>IF(AND(ISNUMBER(H49),ISNUMBER(E49),E49&gt;0),H49/E49,"")</f>
        <v/>
      </c>
      <c r="J49" s="72" t="n"/>
      <c r="K49" s="79" t="n"/>
      <c r="L49" s="72" t="n"/>
      <c r="M49" s="73" t="n"/>
      <c r="N49" s="68" t="n"/>
    </row>
    <row r="50" ht="15" customHeight="1" s="41">
      <c r="A50" s="63" t="inlineStr">
        <is>
          <t>Edexcel (1EN0)</t>
        </is>
      </c>
      <c r="B50" s="63" t="inlineStr">
        <is>
          <t>Nov 2019</t>
        </is>
      </c>
      <c r="C50" s="63" t="inlineStr">
        <is>
          <t>Paper 1 – Fiction &amp; imaginative writing</t>
        </is>
      </c>
      <c r="D50" s="63" t="inlineStr">
        <is>
          <t>1h 45m</t>
        </is>
      </c>
      <c r="E50" s="72" t="n">
        <v>64</v>
      </c>
      <c r="F50" s="79" t="n"/>
      <c r="G50" s="73" t="n"/>
      <c r="H50" s="72" t="n"/>
      <c r="I50" s="80">
        <f>IF(AND(ISNUMBER(H50),ISNUMBER(E50),E50&gt;0),H50/E50,"")</f>
        <v/>
      </c>
      <c r="J50" s="72" t="n"/>
      <c r="K50" s="79" t="n"/>
      <c r="L50" s="72" t="n"/>
      <c r="M50" s="73" t="n"/>
      <c r="N50" s="68" t="n"/>
    </row>
    <row r="51" ht="15" customHeight="1" s="41">
      <c r="A51" s="63" t="inlineStr">
        <is>
          <t>Edexcel (1EN0)</t>
        </is>
      </c>
      <c r="B51" s="63" t="inlineStr">
        <is>
          <t>Nov 2019</t>
        </is>
      </c>
      <c r="C51" s="63" t="inlineStr">
        <is>
          <t>Paper 2 – Non-fiction &amp; transactional writing</t>
        </is>
      </c>
      <c r="D51" s="63" t="inlineStr">
        <is>
          <t>2h 05m</t>
        </is>
      </c>
      <c r="E51" s="72" t="n">
        <v>96</v>
      </c>
      <c r="F51" s="79" t="n"/>
      <c r="G51" s="73" t="n"/>
      <c r="H51" s="72" t="n"/>
      <c r="I51" s="80">
        <f>IF(AND(ISNUMBER(H51),ISNUMBER(E51),E51&gt;0),H51/E51,"")</f>
        <v/>
      </c>
      <c r="J51" s="72" t="n"/>
      <c r="K51" s="79" t="n"/>
      <c r="L51" s="72" t="n"/>
      <c r="M51" s="73" t="n"/>
      <c r="N51" s="68" t="n"/>
    </row>
    <row r="52" ht="15" customHeight="1" s="41">
      <c r="A52" s="63" t="inlineStr">
        <is>
          <t>Edexcel (1EN0)</t>
        </is>
      </c>
      <c r="B52" s="63" t="inlineStr">
        <is>
          <t>Nov 2020</t>
        </is>
      </c>
      <c r="C52" s="63" t="inlineStr">
        <is>
          <t>Paper 1 – Fiction &amp; imaginative writing</t>
        </is>
      </c>
      <c r="D52" s="63" t="inlineStr">
        <is>
          <t>1h 45m</t>
        </is>
      </c>
      <c r="E52" s="72" t="n">
        <v>64</v>
      </c>
      <c r="F52" s="79" t="n"/>
      <c r="G52" s="73" t="n"/>
      <c r="H52" s="72" t="n"/>
      <c r="I52" s="80">
        <f>IF(AND(ISNUMBER(H52),ISNUMBER(E52),E52&gt;0),H52/E52,"")</f>
        <v/>
      </c>
      <c r="J52" s="72" t="n"/>
      <c r="K52" s="79" t="n"/>
      <c r="L52" s="72" t="n"/>
      <c r="M52" s="73" t="n"/>
      <c r="N52" s="68" t="inlineStr">
        <is>
          <t>Autumn series taken by few students.</t>
        </is>
      </c>
    </row>
    <row r="53" ht="15" customHeight="1" s="41">
      <c r="A53" s="63" t="inlineStr">
        <is>
          <t>Edexcel (1EN0)</t>
        </is>
      </c>
      <c r="B53" s="63" t="inlineStr">
        <is>
          <t>Nov 2020</t>
        </is>
      </c>
      <c r="C53" s="63" t="inlineStr">
        <is>
          <t>Paper 2 – Non-fiction &amp; transactional writing</t>
        </is>
      </c>
      <c r="D53" s="63" t="inlineStr">
        <is>
          <t>2h 05m</t>
        </is>
      </c>
      <c r="E53" s="72" t="n">
        <v>96</v>
      </c>
      <c r="F53" s="79" t="n"/>
      <c r="G53" s="73" t="n"/>
      <c r="H53" s="72" t="n"/>
      <c r="I53" s="80">
        <f>IF(AND(ISNUMBER(H53),ISNUMBER(E53),E53&gt;0),H53/E53,"")</f>
        <v/>
      </c>
      <c r="J53" s="72" t="n"/>
      <c r="K53" s="79" t="n"/>
      <c r="L53" s="72" t="n"/>
      <c r="M53" s="73" t="n"/>
      <c r="N53" s="68" t="inlineStr">
        <is>
          <t>Autumn series taken by few students.</t>
        </is>
      </c>
    </row>
    <row r="54" ht="15" customHeight="1" s="41">
      <c r="A54" s="63" t="inlineStr">
        <is>
          <t>Edexcel (1EN0)</t>
        </is>
      </c>
      <c r="B54" s="63" t="inlineStr">
        <is>
          <t>Nov 2021</t>
        </is>
      </c>
      <c r="C54" s="63" t="inlineStr">
        <is>
          <t>Paper 1 – Fiction &amp; imaginative writing</t>
        </is>
      </c>
      <c r="D54" s="63" t="inlineStr">
        <is>
          <t>1h 45m</t>
        </is>
      </c>
      <c r="E54" s="72" t="n">
        <v>64</v>
      </c>
      <c r="F54" s="79" t="n"/>
      <c r="G54" s="73" t="n"/>
      <c r="H54" s="72" t="n"/>
      <c r="I54" s="80">
        <f>IF(AND(ISNUMBER(H54),ISNUMBER(E54),E54&gt;0),H54/E54,"")</f>
        <v/>
      </c>
      <c r="J54" s="72" t="n"/>
      <c r="K54" s="79" t="n"/>
      <c r="L54" s="72" t="n"/>
      <c r="M54" s="73" t="n"/>
      <c r="N54" s="68" t="inlineStr">
        <is>
          <t>Autumn series taken by few students.</t>
        </is>
      </c>
    </row>
    <row r="55" ht="15" customHeight="1" s="41">
      <c r="A55" s="63" t="inlineStr">
        <is>
          <t>Edexcel (1EN0)</t>
        </is>
      </c>
      <c r="B55" s="63" t="inlineStr">
        <is>
          <t>Nov 2021</t>
        </is>
      </c>
      <c r="C55" s="63" t="inlineStr">
        <is>
          <t>Paper 2 – Non-fiction &amp; transactional writing</t>
        </is>
      </c>
      <c r="D55" s="63" t="inlineStr">
        <is>
          <t>2h 05m</t>
        </is>
      </c>
      <c r="E55" s="72" t="n">
        <v>96</v>
      </c>
      <c r="F55" s="79" t="n"/>
      <c r="G55" s="73" t="n"/>
      <c r="H55" s="72" t="n"/>
      <c r="I55" s="80">
        <f>IF(AND(ISNUMBER(H55),ISNUMBER(E55),E55&gt;0),H55/E55,"")</f>
        <v/>
      </c>
      <c r="J55" s="72" t="n"/>
      <c r="K55" s="79" t="n"/>
      <c r="L55" s="72" t="n"/>
      <c r="M55" s="73" t="n"/>
      <c r="N55" s="68" t="inlineStr">
        <is>
          <t>Autumn series taken by few students.</t>
        </is>
      </c>
    </row>
    <row r="56" ht="15" customHeight="1" s="41">
      <c r="A56" s="63" t="inlineStr">
        <is>
          <t>Edexcel (1EN0)</t>
        </is>
      </c>
      <c r="B56" s="63" t="inlineStr">
        <is>
          <t>June 2022</t>
        </is>
      </c>
      <c r="C56" s="63" t="inlineStr">
        <is>
          <t>Paper 1 – Fiction &amp; imaginative writing</t>
        </is>
      </c>
      <c r="D56" s="63" t="inlineStr">
        <is>
          <t>1h 45m</t>
        </is>
      </c>
      <c r="E56" s="72" t="n">
        <v>64</v>
      </c>
      <c r="F56" s="79" t="n"/>
      <c r="G56" s="73" t="n"/>
      <c r="H56" s="72" t="n"/>
      <c r="I56" s="80">
        <f>IF(AND(ISNUMBER(H56),ISNUMBER(E56),E56&gt;0),H56/E56,"")</f>
        <v/>
      </c>
      <c r="J56" s="72" t="n"/>
      <c r="K56" s="79" t="n"/>
      <c r="L56" s="72" t="n"/>
      <c r="M56" s="73" t="n"/>
      <c r="N56" s="68" t="n"/>
    </row>
    <row r="57" ht="15" customHeight="1" s="41">
      <c r="A57" s="63" t="inlineStr">
        <is>
          <t>Edexcel (1EN0)</t>
        </is>
      </c>
      <c r="B57" s="63" t="inlineStr">
        <is>
          <t>June 2022</t>
        </is>
      </c>
      <c r="C57" s="63" t="inlineStr">
        <is>
          <t>Paper 2 – Non-fiction &amp; transactional writing</t>
        </is>
      </c>
      <c r="D57" s="63" t="inlineStr">
        <is>
          <t>2h 05m</t>
        </is>
      </c>
      <c r="E57" s="72" t="n">
        <v>96</v>
      </c>
      <c r="F57" s="79" t="n"/>
      <c r="G57" s="73" t="n"/>
      <c r="H57" s="72" t="n"/>
      <c r="I57" s="80">
        <f>IF(AND(ISNUMBER(H57),ISNUMBER(E57),E57&gt;0),H57/E57,"")</f>
        <v/>
      </c>
      <c r="J57" s="72" t="n"/>
      <c r="K57" s="79" t="n"/>
      <c r="L57" s="72" t="n"/>
      <c r="M57" s="73" t="n"/>
      <c r="N57" s="68" t="n"/>
    </row>
    <row r="58" ht="15" customHeight="1" s="41">
      <c r="A58" s="63" t="inlineStr">
        <is>
          <t>Edexcel (1EN0)</t>
        </is>
      </c>
      <c r="B58" s="63" t="inlineStr">
        <is>
          <t>Nov 2022</t>
        </is>
      </c>
      <c r="C58" s="63" t="inlineStr">
        <is>
          <t>Paper 1 – Fiction &amp; imaginative writing</t>
        </is>
      </c>
      <c r="D58" s="63" t="inlineStr">
        <is>
          <t>1h 45m</t>
        </is>
      </c>
      <c r="E58" s="72" t="n">
        <v>64</v>
      </c>
      <c r="F58" s="79" t="n"/>
      <c r="G58" s="73" t="n"/>
      <c r="H58" s="72" t="n"/>
      <c r="I58" s="80">
        <f>IF(AND(ISNUMBER(H58),ISNUMBER(E58),E58&gt;0),H58/E58,"")</f>
        <v/>
      </c>
      <c r="J58" s="72" t="n"/>
      <c r="K58" s="79" t="n"/>
      <c r="L58" s="72" t="n"/>
      <c r="M58" s="73" t="n"/>
      <c r="N58" s="68" t="n"/>
    </row>
    <row r="59" ht="15" customHeight="1" s="41">
      <c r="A59" s="63" t="inlineStr">
        <is>
          <t>Edexcel (1EN0)</t>
        </is>
      </c>
      <c r="B59" s="63" t="inlineStr">
        <is>
          <t>Nov 2022</t>
        </is>
      </c>
      <c r="C59" s="63" t="inlineStr">
        <is>
          <t>Paper 2 – Non-fiction &amp; transactional writing</t>
        </is>
      </c>
      <c r="D59" s="63" t="inlineStr">
        <is>
          <t>2h 05m</t>
        </is>
      </c>
      <c r="E59" s="72" t="n">
        <v>96</v>
      </c>
      <c r="F59" s="79" t="n"/>
      <c r="G59" s="73" t="n"/>
      <c r="H59" s="72" t="n"/>
      <c r="I59" s="80">
        <f>IF(AND(ISNUMBER(H59),ISNUMBER(E59),E59&gt;0),H59/E59,"")</f>
        <v/>
      </c>
      <c r="J59" s="72" t="n"/>
      <c r="K59" s="79" t="n"/>
      <c r="L59" s="72" t="n"/>
      <c r="M59" s="73" t="n"/>
      <c r="N59" s="68" t="n"/>
    </row>
    <row r="60" ht="15" customHeight="1" s="41">
      <c r="A60" s="63" t="inlineStr">
        <is>
          <t>Edexcel (1EN0)</t>
        </is>
      </c>
      <c r="B60" s="63" t="inlineStr">
        <is>
          <t>June 2023</t>
        </is>
      </c>
      <c r="C60" s="63" t="inlineStr">
        <is>
          <t>Paper 1 – Fiction &amp; imaginative writing</t>
        </is>
      </c>
      <c r="D60" s="63" t="inlineStr">
        <is>
          <t>1h 45m</t>
        </is>
      </c>
      <c r="E60" s="72" t="n">
        <v>64</v>
      </c>
      <c r="F60" s="79" t="n"/>
      <c r="G60" s="73" t="n"/>
      <c r="H60" s="72" t="n"/>
      <c r="I60" s="80">
        <f>IF(AND(ISNUMBER(H60),ISNUMBER(E60),E60&gt;0),H60/E60,"")</f>
        <v/>
      </c>
      <c r="J60" s="72" t="n"/>
      <c r="K60" s="79" t="n"/>
      <c r="L60" s="72" t="n"/>
      <c r="M60" s="73" t="n"/>
      <c r="N60" s="68" t="n"/>
    </row>
    <row r="61" ht="15" customHeight="1" s="41">
      <c r="A61" s="63" t="inlineStr">
        <is>
          <t>Edexcel (1EN0)</t>
        </is>
      </c>
      <c r="B61" s="63" t="inlineStr">
        <is>
          <t>June 2023</t>
        </is>
      </c>
      <c r="C61" s="63" t="inlineStr">
        <is>
          <t>Paper 2 – Non-fiction &amp; transactional writing</t>
        </is>
      </c>
      <c r="D61" s="63" t="inlineStr">
        <is>
          <t>2h 05m</t>
        </is>
      </c>
      <c r="E61" s="72" t="n">
        <v>96</v>
      </c>
      <c r="F61" s="79" t="n"/>
      <c r="G61" s="73" t="n"/>
      <c r="H61" s="72" t="n"/>
      <c r="I61" s="80">
        <f>IF(AND(ISNUMBER(H61),ISNUMBER(E61),E61&gt;0),H61/E61,"")</f>
        <v/>
      </c>
      <c r="J61" s="72" t="n"/>
      <c r="K61" s="79" t="n"/>
      <c r="L61" s="72" t="n"/>
      <c r="M61" s="73" t="n"/>
      <c r="N61" s="68" t="n"/>
    </row>
    <row r="62" ht="15" customHeight="1" s="41">
      <c r="A62" s="63" t="inlineStr">
        <is>
          <t>Edexcel (1EN0)</t>
        </is>
      </c>
      <c r="B62" s="63" t="inlineStr">
        <is>
          <t>Nov 2023</t>
        </is>
      </c>
      <c r="C62" s="63" t="inlineStr">
        <is>
          <t>Paper 1 – Fiction &amp; imaginative writing</t>
        </is>
      </c>
      <c r="D62" s="63" t="inlineStr">
        <is>
          <t>1h 45m</t>
        </is>
      </c>
      <c r="E62" s="72" t="n">
        <v>64</v>
      </c>
      <c r="F62" s="79" t="n"/>
      <c r="G62" s="73" t="n"/>
      <c r="H62" s="72" t="n"/>
      <c r="I62" s="80">
        <f>IF(AND(ISNUMBER(H62),ISNUMBER(E62),E62&gt;0),H62/E62,"")</f>
        <v/>
      </c>
      <c r="J62" s="72" t="n"/>
      <c r="K62" s="79" t="n"/>
      <c r="L62" s="72" t="n"/>
      <c r="M62" s="73" t="n"/>
      <c r="N62" s="68" t="n"/>
    </row>
    <row r="63" ht="15" customHeight="1" s="41">
      <c r="A63" s="63" t="inlineStr">
        <is>
          <t>Edexcel (1EN0)</t>
        </is>
      </c>
      <c r="B63" s="63" t="inlineStr">
        <is>
          <t>Nov 2023</t>
        </is>
      </c>
      <c r="C63" s="63" t="inlineStr">
        <is>
          <t>Paper 2 – Non-fiction &amp; transactional writing</t>
        </is>
      </c>
      <c r="D63" s="63" t="inlineStr">
        <is>
          <t>2h 05m</t>
        </is>
      </c>
      <c r="E63" s="72" t="n">
        <v>96</v>
      </c>
      <c r="F63" s="79" t="n"/>
      <c r="G63" s="73" t="n"/>
      <c r="H63" s="72" t="n"/>
      <c r="I63" s="80">
        <f>IF(AND(ISNUMBER(H63),ISNUMBER(E63),E63&gt;0),H63/E63,"")</f>
        <v/>
      </c>
      <c r="J63" s="72" t="n"/>
      <c r="K63" s="79" t="n"/>
      <c r="L63" s="72" t="n"/>
      <c r="M63" s="73" t="n"/>
      <c r="N63" s="68" t="n"/>
    </row>
    <row r="64" ht="15" customHeight="1" s="41">
      <c r="A64" s="63" t="inlineStr">
        <is>
          <t>Edexcel (1EN0)</t>
        </is>
      </c>
      <c r="B64" s="63" t="inlineStr">
        <is>
          <t>June 2024</t>
        </is>
      </c>
      <c r="C64" s="63" t="inlineStr">
        <is>
          <t>Paper 1 – Fiction &amp; imaginative writing</t>
        </is>
      </c>
      <c r="D64" s="63" t="inlineStr">
        <is>
          <t>1h 45m</t>
        </is>
      </c>
      <c r="E64" s="72" t="n">
        <v>64</v>
      </c>
      <c r="F64" s="79" t="n"/>
      <c r="G64" s="73" t="n"/>
      <c r="H64" s="72" t="n"/>
      <c r="I64" s="80">
        <f>IF(AND(ISNUMBER(H64),ISNUMBER(E64),E64&gt;0),H64/E64,"")</f>
        <v/>
      </c>
      <c r="J64" s="72" t="n"/>
      <c r="K64" s="79" t="n"/>
      <c r="L64" s="72" t="n"/>
      <c r="M64" s="73" t="n"/>
      <c r="N64" s="68" t="n"/>
    </row>
    <row r="65" ht="15" customHeight="1" s="41">
      <c r="A65" s="63" t="inlineStr">
        <is>
          <t>Edexcel (1EN0)</t>
        </is>
      </c>
      <c r="B65" s="63" t="inlineStr">
        <is>
          <t>June 2024</t>
        </is>
      </c>
      <c r="C65" s="63" t="inlineStr">
        <is>
          <t>Paper 2 – Non-fiction &amp; transactional writing</t>
        </is>
      </c>
      <c r="D65" s="63" t="inlineStr">
        <is>
          <t>2h 05m</t>
        </is>
      </c>
      <c r="E65" s="72" t="n">
        <v>96</v>
      </c>
      <c r="F65" s="79" t="n"/>
      <c r="G65" s="73" t="n"/>
      <c r="H65" s="72" t="n"/>
      <c r="I65" s="80">
        <f>IF(AND(ISNUMBER(H65),ISNUMBER(E65),E65&gt;0),H65/E65,"")</f>
        <v/>
      </c>
      <c r="J65" s="72" t="n"/>
      <c r="K65" s="79" t="n"/>
      <c r="L65" s="72" t="n"/>
      <c r="M65" s="73" t="n"/>
      <c r="N65" s="68" t="n"/>
    </row>
    <row r="66" ht="15" customHeight="1" s="41">
      <c r="A66" s="63" t="inlineStr">
        <is>
          <t>Edexcel (1EN0)</t>
        </is>
      </c>
      <c r="B66" s="63" t="inlineStr">
        <is>
          <t>Nov 2024</t>
        </is>
      </c>
      <c r="C66" s="63" t="inlineStr">
        <is>
          <t>Paper 1 – Fiction &amp; imaginative writing</t>
        </is>
      </c>
      <c r="D66" s="63" t="inlineStr">
        <is>
          <t>1h 45m</t>
        </is>
      </c>
      <c r="E66" s="72" t="n">
        <v>64</v>
      </c>
      <c r="F66" s="79" t="n"/>
      <c r="G66" s="73" t="n"/>
      <c r="H66" s="72" t="n"/>
      <c r="I66" s="80">
        <f>IF(AND(ISNUMBER(H66),ISNUMBER(E66),E66&gt;0),H66/E66,"")</f>
        <v/>
      </c>
      <c r="J66" s="72" t="n"/>
      <c r="K66" s="79" t="n"/>
      <c r="L66" s="72" t="n"/>
      <c r="M66" s="73" t="n"/>
      <c r="N66" s="68" t="n"/>
    </row>
    <row r="67" ht="15" customHeight="1" s="41">
      <c r="A67" s="63" t="inlineStr">
        <is>
          <t>Edexcel (1EN0)</t>
        </is>
      </c>
      <c r="B67" s="63" t="inlineStr">
        <is>
          <t>Nov 2024</t>
        </is>
      </c>
      <c r="C67" s="63" t="inlineStr">
        <is>
          <t>Paper 2 – Non-fiction &amp; transactional writing</t>
        </is>
      </c>
      <c r="D67" s="63" t="inlineStr">
        <is>
          <t>2h 05m</t>
        </is>
      </c>
      <c r="E67" s="72" t="n">
        <v>96</v>
      </c>
      <c r="F67" s="79" t="n"/>
      <c r="G67" s="73" t="n"/>
      <c r="H67" s="72" t="n"/>
      <c r="I67" s="80">
        <f>IF(AND(ISNUMBER(H67),ISNUMBER(E67),E67&gt;0),H67/E67,"")</f>
        <v/>
      </c>
      <c r="J67" s="72" t="n"/>
      <c r="K67" s="79" t="n"/>
      <c r="L67" s="72" t="n"/>
      <c r="M67" s="73" t="n"/>
      <c r="N67" s="68" t="n"/>
    </row>
    <row r="68" ht="15" customHeight="1" s="41">
      <c r="A68" s="63" t="inlineStr">
        <is>
          <t>Edexcel (1EN0)</t>
        </is>
      </c>
      <c r="B68" s="63" t="inlineStr">
        <is>
          <t>June 2025</t>
        </is>
      </c>
      <c r="C68" s="63" t="inlineStr">
        <is>
          <t>Paper 1 – Fiction &amp; imaginative writing</t>
        </is>
      </c>
      <c r="D68" s="63" t="inlineStr">
        <is>
          <t>1h 45m</t>
        </is>
      </c>
      <c r="E68" s="72" t="n">
        <v>64</v>
      </c>
      <c r="F68" s="79" t="n"/>
      <c r="G68" s="73" t="n"/>
      <c r="H68" s="72" t="n"/>
      <c r="I68" s="80">
        <f>IF(AND(ISNUMBER(H68),ISNUMBER(E68),E68&gt;0),H68/E68,"")</f>
        <v/>
      </c>
      <c r="J68" s="72" t="n"/>
      <c r="K68" s="79" t="n"/>
      <c r="L68" s="72" t="n"/>
      <c r="M68" s="73" t="n"/>
      <c r="N68" s="68" t="inlineStr">
        <is>
          <t>Most recent series – if it's not online, ask a teacher.</t>
        </is>
      </c>
    </row>
    <row r="69" ht="15" customHeight="1" s="41">
      <c r="A69" s="63" t="inlineStr">
        <is>
          <t>Edexcel (1EN0)</t>
        </is>
      </c>
      <c r="B69" s="63" t="inlineStr">
        <is>
          <t>June 2025</t>
        </is>
      </c>
      <c r="C69" s="63" t="inlineStr">
        <is>
          <t>Paper 2 – Non-fiction &amp; transactional writing</t>
        </is>
      </c>
      <c r="D69" s="63" t="inlineStr">
        <is>
          <t>2h 05m</t>
        </is>
      </c>
      <c r="E69" s="72" t="n">
        <v>96</v>
      </c>
      <c r="F69" s="79" t="n"/>
      <c r="G69" s="73" t="n"/>
      <c r="H69" s="72" t="n"/>
      <c r="I69" s="80">
        <f>IF(AND(ISNUMBER(H69),ISNUMBER(E69),E69&gt;0),H69/E69,"")</f>
        <v/>
      </c>
      <c r="J69" s="72" t="n"/>
      <c r="K69" s="79" t="n"/>
      <c r="L69" s="72" t="n"/>
      <c r="M69" s="73" t="n"/>
      <c r="N69" s="68" t="inlineStr">
        <is>
          <t>Most recent series – if it's not online, ask a teacher.</t>
        </is>
      </c>
    </row>
    <row r="70" ht="15" customHeight="1" s="41">
      <c r="A70" s="63" t="inlineStr">
        <is>
          <t>Edexcel (1EN0)</t>
        </is>
      </c>
      <c r="B70" s="63" t="inlineStr">
        <is>
          <t>Nov 2025</t>
        </is>
      </c>
      <c r="C70" s="63" t="inlineStr">
        <is>
          <t>Paper 1 – Fiction &amp; imaginative writing</t>
        </is>
      </c>
      <c r="D70" s="63" t="inlineStr">
        <is>
          <t>1h 45m</t>
        </is>
      </c>
      <c r="E70" s="72" t="n">
        <v>64</v>
      </c>
      <c r="F70" s="79" t="n"/>
      <c r="G70" s="73" t="n"/>
      <c r="H70" s="72" t="n"/>
      <c r="I70" s="80">
        <f>IF(AND(ISNUMBER(H70),ISNUMBER(E70),E70&gt;0),H70/E70,"")</f>
        <v/>
      </c>
      <c r="J70" s="72" t="n"/>
      <c r="K70" s="79" t="n"/>
      <c r="L70" s="72" t="n"/>
      <c r="M70" s="73" t="n"/>
      <c r="N70" s="68" t="inlineStr">
        <is>
          <t>AQA: public from 30 Oct 2026. Other boards: ask the school.</t>
        </is>
      </c>
    </row>
    <row r="71" ht="15" customHeight="1" s="41">
      <c r="A71" s="63" t="inlineStr">
        <is>
          <t>Edexcel (1EN0)</t>
        </is>
      </c>
      <c r="B71" s="63" t="inlineStr">
        <is>
          <t>Nov 2025</t>
        </is>
      </c>
      <c r="C71" s="63" t="inlineStr">
        <is>
          <t>Paper 2 – Non-fiction &amp; transactional writing</t>
        </is>
      </c>
      <c r="D71" s="63" t="inlineStr">
        <is>
          <t>2h 05m</t>
        </is>
      </c>
      <c r="E71" s="72" t="n">
        <v>96</v>
      </c>
      <c r="F71" s="79" t="n"/>
      <c r="G71" s="73" t="n"/>
      <c r="H71" s="72" t="n"/>
      <c r="I71" s="80">
        <f>IF(AND(ISNUMBER(H71),ISNUMBER(E71),E71&gt;0),H71/E71,"")</f>
        <v/>
      </c>
      <c r="J71" s="72" t="n"/>
      <c r="K71" s="79" t="n"/>
      <c r="L71" s="72" t="n"/>
      <c r="M71" s="73" t="n"/>
      <c r="N71" s="68" t="inlineStr">
        <is>
          <t>AQA: public from 30 Oct 2026. Other boards: ask the school.</t>
        </is>
      </c>
    </row>
    <row r="72" ht="15" customHeight="1" s="41">
      <c r="A72" s="63" t="inlineStr">
        <is>
          <t>Edexcel (1EN0)</t>
        </is>
      </c>
      <c r="B72" s="63" t="inlineStr">
        <is>
          <t>Specimen</t>
        </is>
      </c>
      <c r="C72" s="63" t="inlineStr">
        <is>
          <t>Paper 1 – Fiction &amp; imaginative writing</t>
        </is>
      </c>
      <c r="D72" s="63" t="inlineStr">
        <is>
          <t>1h 45m</t>
        </is>
      </c>
      <c r="E72" s="72" t="n">
        <v>64</v>
      </c>
      <c r="F72" s="79" t="n"/>
      <c r="G72" s="73" t="n"/>
      <c r="H72" s="72" t="n"/>
      <c r="I72" s="80">
        <f>IF(AND(ISNUMBER(H72),ISNUMBER(E72),E72&gt;0),H72/E72,"")</f>
        <v/>
      </c>
      <c r="J72" s="72" t="n"/>
      <c r="K72" s="79" t="n"/>
      <c r="L72" s="72" t="n"/>
      <c r="M72" s="73" t="n"/>
      <c r="N72" s="68" t="inlineStr">
        <is>
          <t>Specimen (SAM) paper – on the board's website.</t>
        </is>
      </c>
    </row>
    <row r="73" ht="15" customHeight="1" s="41">
      <c r="A73" s="63" t="inlineStr">
        <is>
          <t>Edexcel (1EN0)</t>
        </is>
      </c>
      <c r="B73" s="63" t="inlineStr">
        <is>
          <t>Specimen</t>
        </is>
      </c>
      <c r="C73" s="63" t="inlineStr">
        <is>
          <t>Paper 2 – Non-fiction &amp; transactional writing</t>
        </is>
      </c>
      <c r="D73" s="63" t="inlineStr">
        <is>
          <t>2h 05m</t>
        </is>
      </c>
      <c r="E73" s="72" t="n">
        <v>96</v>
      </c>
      <c r="F73" s="79" t="n"/>
      <c r="G73" s="73" t="n"/>
      <c r="H73" s="72" t="n"/>
      <c r="I73" s="80">
        <f>IF(AND(ISNUMBER(H73),ISNUMBER(E73),E73&gt;0),H73/E73,"")</f>
        <v/>
      </c>
      <c r="J73" s="72" t="n"/>
      <c r="K73" s="79" t="n"/>
      <c r="L73" s="72" t="n"/>
      <c r="M73" s="73" t="n"/>
      <c r="N73" s="68" t="inlineStr">
        <is>
          <t>Specimen (SAM) paper – on the board's website.</t>
        </is>
      </c>
    </row>
  </sheetData>
  <autoFilter ref="A5:N73"/>
  <mergeCells count="1">
    <mergeCell ref="A1:N1"/>
  </mergeCells>
  <conditionalFormatting sqref="A6:N73">
    <cfRule type="expression" rank="0" priority="2" equalAverage="0" aboveAverage="0" dxfId="14" text="" percent="0" bottom="0">
      <formula>$A6&lt;&gt;$B$3</formula>
    </cfRule>
  </conditionalFormatting>
  <conditionalFormatting sqref="A6:D73">
    <cfRule type="expression" rank="0" priority="3" equalAverage="0" aboveAverage="0" dxfId="1" text="" percent="0" bottom="0">
      <formula>$F6="✓"</formula>
    </cfRule>
  </conditionalFormatting>
  <conditionalFormatting sqref="I6:I73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73 K6:K73" showDropDown="0" showInputMessage="0" showErrorMessage="0" allowBlank="1" type="list" errorStyle="stop" operator="between">
      <formula1>"✓"</formula1>
      <formula2>0</formula2>
    </dataValidation>
    <dataValidation sqref="J6:J73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N6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English Lit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'Start'!$B$8</f>
        <v/>
      </c>
      <c r="D3" s="44" t="inlineStr">
        <is>
          <t>Tier:</t>
        </is>
      </c>
      <c r="E3" s="77">
        <f>'Start'!$C$8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(8702)</t>
        </is>
      </c>
      <c r="B6" s="63" t="inlineStr">
        <is>
          <t>June 2017</t>
        </is>
      </c>
      <c r="C6" s="63" t="inlineStr">
        <is>
          <t>Paper 1 – Shakespeare &amp; 19th-century novel</t>
        </is>
      </c>
      <c r="D6" s="63" t="inlineStr">
        <is>
          <t>1h 45m</t>
        </is>
      </c>
      <c r="E6" s="72" t="n">
        <v>64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(8702)</t>
        </is>
      </c>
      <c r="B7" s="63" t="inlineStr">
        <is>
          <t>June 2017</t>
        </is>
      </c>
      <c r="C7" s="63" t="inlineStr">
        <is>
          <t>Paper 2 – Modern texts &amp; poetry</t>
        </is>
      </c>
      <c r="D7" s="63" t="inlineStr">
        <is>
          <t>2h 15m</t>
        </is>
      </c>
      <c r="E7" s="72" t="n">
        <v>96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n"/>
    </row>
    <row r="8" ht="15" customHeight="1" s="41">
      <c r="A8" s="63" t="inlineStr">
        <is>
          <t>AQA (8702)</t>
        </is>
      </c>
      <c r="B8" s="63" t="inlineStr">
        <is>
          <t>June 2018</t>
        </is>
      </c>
      <c r="C8" s="63" t="inlineStr">
        <is>
          <t>Paper 1 – Shakespeare &amp; 19th-century novel</t>
        </is>
      </c>
      <c r="D8" s="63" t="inlineStr">
        <is>
          <t>1h 45m</t>
        </is>
      </c>
      <c r="E8" s="72" t="n">
        <v>64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n"/>
    </row>
    <row r="9" ht="15" customHeight="1" s="41">
      <c r="A9" s="63" t="inlineStr">
        <is>
          <t>AQA (8702)</t>
        </is>
      </c>
      <c r="B9" s="63" t="inlineStr">
        <is>
          <t>June 2018</t>
        </is>
      </c>
      <c r="C9" s="63" t="inlineStr">
        <is>
          <t>Paper 2 – Modern texts &amp; poetry</t>
        </is>
      </c>
      <c r="D9" s="63" t="inlineStr">
        <is>
          <t>2h 15m</t>
        </is>
      </c>
      <c r="E9" s="72" t="n">
        <v>96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n"/>
    </row>
    <row r="10" ht="15" customHeight="1" s="41">
      <c r="A10" s="63" t="inlineStr">
        <is>
          <t>AQA (8702)</t>
        </is>
      </c>
      <c r="B10" s="63" t="inlineStr">
        <is>
          <t>June 2019</t>
        </is>
      </c>
      <c r="C10" s="63" t="inlineStr">
        <is>
          <t>Paper 1 – Shakespeare &amp; 19th-century novel</t>
        </is>
      </c>
      <c r="D10" s="63" t="inlineStr">
        <is>
          <t>1h 45m</t>
        </is>
      </c>
      <c r="E10" s="72" t="n">
        <v>64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n"/>
    </row>
    <row r="11" ht="15" customHeight="1" s="41">
      <c r="A11" s="63" t="inlineStr">
        <is>
          <t>AQA (8702)</t>
        </is>
      </c>
      <c r="B11" s="63" t="inlineStr">
        <is>
          <t>June 2019</t>
        </is>
      </c>
      <c r="C11" s="63" t="inlineStr">
        <is>
          <t>Paper 2 – Modern texts &amp; poetry</t>
        </is>
      </c>
      <c r="D11" s="63" t="inlineStr">
        <is>
          <t>2h 15m</t>
        </is>
      </c>
      <c r="E11" s="72" t="n">
        <v>96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n"/>
    </row>
    <row r="12" ht="15" customHeight="1" s="41">
      <c r="A12" s="63" t="inlineStr">
        <is>
          <t>AQA (8702)</t>
        </is>
      </c>
      <c r="B12" s="63" t="inlineStr">
        <is>
          <t>Nov 2020</t>
        </is>
      </c>
      <c r="C12" s="63" t="inlineStr">
        <is>
          <t>Paper 1 – Shakespeare &amp; 19th-century novel</t>
        </is>
      </c>
      <c r="D12" s="63" t="inlineStr">
        <is>
          <t>1h 45m</t>
        </is>
      </c>
      <c r="E12" s="72" t="n">
        <v>64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inlineStr">
        <is>
          <t>Autumn series taken by few students.</t>
        </is>
      </c>
    </row>
    <row r="13" ht="15" customHeight="1" s="41">
      <c r="A13" s="63" t="inlineStr">
        <is>
          <t>AQA (8702)</t>
        </is>
      </c>
      <c r="B13" s="63" t="inlineStr">
        <is>
          <t>Nov 2020</t>
        </is>
      </c>
      <c r="C13" s="63" t="inlineStr">
        <is>
          <t>Paper 2 – Modern texts &amp; poetry</t>
        </is>
      </c>
      <c r="D13" s="63" t="inlineStr">
        <is>
          <t>2h 15m</t>
        </is>
      </c>
      <c r="E13" s="72" t="n">
        <v>96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inlineStr">
        <is>
          <t>Autumn series taken by few students.</t>
        </is>
      </c>
    </row>
    <row r="14" ht="15" customHeight="1" s="41">
      <c r="A14" s="63" t="inlineStr">
        <is>
          <t>AQA (8702)</t>
        </is>
      </c>
      <c r="B14" s="63" t="inlineStr">
        <is>
          <t>Nov 2021</t>
        </is>
      </c>
      <c r="C14" s="63" t="inlineStr">
        <is>
          <t>Paper 1 – Shakespeare &amp; 19th-century novel</t>
        </is>
      </c>
      <c r="D14" s="63" t="inlineStr">
        <is>
          <t>1h 45m</t>
        </is>
      </c>
      <c r="E14" s="72" t="n">
        <v>64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inlineStr">
        <is>
          <t>Autumn series taken by few students.</t>
        </is>
      </c>
    </row>
    <row r="15" ht="15" customHeight="1" s="41">
      <c r="A15" s="63" t="inlineStr">
        <is>
          <t>AQA (8702)</t>
        </is>
      </c>
      <c r="B15" s="63" t="inlineStr">
        <is>
          <t>Nov 2021</t>
        </is>
      </c>
      <c r="C15" s="63" t="inlineStr">
        <is>
          <t>Paper 2 – Modern texts &amp; poetry</t>
        </is>
      </c>
      <c r="D15" s="63" t="inlineStr">
        <is>
          <t>2h 15m</t>
        </is>
      </c>
      <c r="E15" s="72" t="n">
        <v>96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inlineStr">
        <is>
          <t>Autumn series taken by few students.</t>
        </is>
      </c>
    </row>
    <row r="16" ht="15" customHeight="1" s="41">
      <c r="A16" s="63" t="inlineStr">
        <is>
          <t>AQA (8702)</t>
        </is>
      </c>
      <c r="B16" s="63" t="inlineStr">
        <is>
          <t>June 2022</t>
        </is>
      </c>
      <c r="C16" s="63" t="inlineStr">
        <is>
          <t>Paper 1 – Shakespeare &amp; 19th-century novel</t>
        </is>
      </c>
      <c r="D16" s="63" t="inlineStr">
        <is>
          <t>1h 45m</t>
        </is>
      </c>
      <c r="E16" s="72" t="n">
        <v>64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n"/>
    </row>
    <row r="17" ht="15" customHeight="1" s="41">
      <c r="A17" s="63" t="inlineStr">
        <is>
          <t>AQA (8702)</t>
        </is>
      </c>
      <c r="B17" s="63" t="inlineStr">
        <is>
          <t>June 2022</t>
        </is>
      </c>
      <c r="C17" s="63" t="inlineStr">
        <is>
          <t>Paper 2 – Modern texts &amp; poetry</t>
        </is>
      </c>
      <c r="D17" s="63" t="inlineStr">
        <is>
          <t>2h 15m</t>
        </is>
      </c>
      <c r="E17" s="72" t="n">
        <v>96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n"/>
    </row>
    <row r="18" ht="15" customHeight="1" s="41">
      <c r="A18" s="63" t="inlineStr">
        <is>
          <t>AQA (8702)</t>
        </is>
      </c>
      <c r="B18" s="63" t="inlineStr">
        <is>
          <t>June 2023</t>
        </is>
      </c>
      <c r="C18" s="63" t="inlineStr">
        <is>
          <t>Paper 1 – Shakespeare &amp; 19th-century novel</t>
        </is>
      </c>
      <c r="D18" s="63" t="inlineStr">
        <is>
          <t>1h 45m</t>
        </is>
      </c>
      <c r="E18" s="72" t="n">
        <v>64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n"/>
    </row>
    <row r="19" ht="15" customHeight="1" s="41">
      <c r="A19" s="63" t="inlineStr">
        <is>
          <t>AQA (8702)</t>
        </is>
      </c>
      <c r="B19" s="63" t="inlineStr">
        <is>
          <t>June 2023</t>
        </is>
      </c>
      <c r="C19" s="63" t="inlineStr">
        <is>
          <t>Paper 2 – Modern texts &amp; poetry</t>
        </is>
      </c>
      <c r="D19" s="63" t="inlineStr">
        <is>
          <t>2h 15m</t>
        </is>
      </c>
      <c r="E19" s="72" t="n">
        <v>96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n"/>
    </row>
    <row r="20" ht="15" customHeight="1" s="41">
      <c r="A20" s="63" t="inlineStr">
        <is>
          <t>AQA (8702)</t>
        </is>
      </c>
      <c r="B20" s="63" t="inlineStr">
        <is>
          <t>June 2024</t>
        </is>
      </c>
      <c r="C20" s="63" t="inlineStr">
        <is>
          <t>Paper 1 – Shakespeare &amp; 19th-century novel</t>
        </is>
      </c>
      <c r="D20" s="63" t="inlineStr">
        <is>
          <t>1h 45m</t>
        </is>
      </c>
      <c r="E20" s="72" t="n">
        <v>64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n"/>
    </row>
    <row r="21" ht="15" customHeight="1" s="41">
      <c r="A21" s="63" t="inlineStr">
        <is>
          <t>AQA (8702)</t>
        </is>
      </c>
      <c r="B21" s="63" t="inlineStr">
        <is>
          <t>June 2024</t>
        </is>
      </c>
      <c r="C21" s="63" t="inlineStr">
        <is>
          <t>Paper 2 – Modern texts &amp; poetry</t>
        </is>
      </c>
      <c r="D21" s="63" t="inlineStr">
        <is>
          <t>2h 15m</t>
        </is>
      </c>
      <c r="E21" s="72" t="n">
        <v>96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n"/>
    </row>
    <row r="22" ht="15" customHeight="1" s="41">
      <c r="A22" s="63" t="inlineStr">
        <is>
          <t>AQA (8702)</t>
        </is>
      </c>
      <c r="B22" s="63" t="inlineStr">
        <is>
          <t>June 2025</t>
        </is>
      </c>
      <c r="C22" s="63" t="inlineStr">
        <is>
          <t>Paper 1 – Shakespeare &amp; 19th-century novel</t>
        </is>
      </c>
      <c r="D22" s="63" t="inlineStr">
        <is>
          <t>1h 45m</t>
        </is>
      </c>
      <c r="E22" s="72" t="n">
        <v>64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inlineStr">
        <is>
          <t>Most recent series – if it's not online, ask a teacher.</t>
        </is>
      </c>
    </row>
    <row r="23" ht="15" customHeight="1" s="41">
      <c r="A23" s="63" t="inlineStr">
        <is>
          <t>AQA (8702)</t>
        </is>
      </c>
      <c r="B23" s="63" t="inlineStr">
        <is>
          <t>June 2025</t>
        </is>
      </c>
      <c r="C23" s="63" t="inlineStr">
        <is>
          <t>Paper 2 – Modern texts &amp; poetry</t>
        </is>
      </c>
      <c r="D23" s="63" t="inlineStr">
        <is>
          <t>2h 15m</t>
        </is>
      </c>
      <c r="E23" s="72" t="n">
        <v>96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inlineStr">
        <is>
          <t>Most recent series – if it's not online, ask a teacher.</t>
        </is>
      </c>
    </row>
    <row r="24" ht="15" customHeight="1" s="41">
      <c r="A24" s="63" t="inlineStr">
        <is>
          <t>AQA (8702)</t>
        </is>
      </c>
      <c r="B24" s="63" t="inlineStr">
        <is>
          <t>Specimen</t>
        </is>
      </c>
      <c r="C24" s="63" t="inlineStr">
        <is>
          <t>Paper 1 – Shakespeare &amp; 19th-century novel</t>
        </is>
      </c>
      <c r="D24" s="63" t="inlineStr">
        <is>
          <t>1h 45m</t>
        </is>
      </c>
      <c r="E24" s="72" t="n">
        <v>64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inlineStr">
        <is>
          <t>Specimen (SAM) paper – on the board's website.</t>
        </is>
      </c>
    </row>
    <row r="25" ht="15" customHeight="1" s="41">
      <c r="A25" s="63" t="inlineStr">
        <is>
          <t>AQA (8702)</t>
        </is>
      </c>
      <c r="B25" s="63" t="inlineStr">
        <is>
          <t>Specimen</t>
        </is>
      </c>
      <c r="C25" s="63" t="inlineStr">
        <is>
          <t>Paper 2 – Modern texts &amp; poetry</t>
        </is>
      </c>
      <c r="D25" s="63" t="inlineStr">
        <is>
          <t>2h 15m</t>
        </is>
      </c>
      <c r="E25" s="72" t="n">
        <v>96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inlineStr">
        <is>
          <t>Specimen (SAM) paper – on the board's website.</t>
        </is>
      </c>
    </row>
    <row r="26" ht="15" customHeight="1" s="41">
      <c r="A26" s="63" t="inlineStr">
        <is>
          <t>Edexcel (1ET0)</t>
        </is>
      </c>
      <c r="B26" s="63" t="inlineStr">
        <is>
          <t>June 2017</t>
        </is>
      </c>
      <c r="C26" s="63" t="inlineStr">
        <is>
          <t>Paper 1 – Shakespeare &amp; post-1914 literature</t>
        </is>
      </c>
      <c r="D26" s="63" t="inlineStr">
        <is>
          <t>1h 45m</t>
        </is>
      </c>
      <c r="E26" s="72" t="n">
        <v>80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n"/>
    </row>
    <row r="27" ht="15" customHeight="1" s="41">
      <c r="A27" s="63" t="inlineStr">
        <is>
          <t>Edexcel (1ET0)</t>
        </is>
      </c>
      <c r="B27" s="63" t="inlineStr">
        <is>
          <t>June 2017</t>
        </is>
      </c>
      <c r="C27" s="63" t="inlineStr">
        <is>
          <t>Paper 2 – 19th-century novel &amp; poetry since 1789</t>
        </is>
      </c>
      <c r="D27" s="63" t="inlineStr">
        <is>
          <t>2h 15m</t>
        </is>
      </c>
      <c r="E27" s="72" t="n">
        <v>80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n"/>
    </row>
    <row r="28" ht="15" customHeight="1" s="41">
      <c r="A28" s="63" t="inlineStr">
        <is>
          <t>Edexcel (1ET0)</t>
        </is>
      </c>
      <c r="B28" s="63" t="inlineStr">
        <is>
          <t>June 2018</t>
        </is>
      </c>
      <c r="C28" s="63" t="inlineStr">
        <is>
          <t>Paper 1 – Shakespeare &amp; post-1914 literature</t>
        </is>
      </c>
      <c r="D28" s="63" t="inlineStr">
        <is>
          <t>1h 45m</t>
        </is>
      </c>
      <c r="E28" s="72" t="n">
        <v>80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n"/>
    </row>
    <row r="29" ht="15" customHeight="1" s="41">
      <c r="A29" s="63" t="inlineStr">
        <is>
          <t>Edexcel (1ET0)</t>
        </is>
      </c>
      <c r="B29" s="63" t="inlineStr">
        <is>
          <t>June 2018</t>
        </is>
      </c>
      <c r="C29" s="63" t="inlineStr">
        <is>
          <t>Paper 2 – 19th-century novel &amp; poetry since 1789</t>
        </is>
      </c>
      <c r="D29" s="63" t="inlineStr">
        <is>
          <t>2h 15m</t>
        </is>
      </c>
      <c r="E29" s="72" t="n">
        <v>80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n"/>
    </row>
    <row r="30" ht="15" customHeight="1" s="41">
      <c r="A30" s="63" t="inlineStr">
        <is>
          <t>Edexcel (1ET0)</t>
        </is>
      </c>
      <c r="B30" s="63" t="inlineStr">
        <is>
          <t>June 2019</t>
        </is>
      </c>
      <c r="C30" s="63" t="inlineStr">
        <is>
          <t>Paper 1 – Shakespeare &amp; post-1914 literature</t>
        </is>
      </c>
      <c r="D30" s="63" t="inlineStr">
        <is>
          <t>1h 45m</t>
        </is>
      </c>
      <c r="E30" s="72" t="n">
        <v>80</v>
      </c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n"/>
    </row>
    <row r="31" ht="15" customHeight="1" s="41">
      <c r="A31" s="63" t="inlineStr">
        <is>
          <t>Edexcel (1ET0)</t>
        </is>
      </c>
      <c r="B31" s="63" t="inlineStr">
        <is>
          <t>June 2019</t>
        </is>
      </c>
      <c r="C31" s="63" t="inlineStr">
        <is>
          <t>Paper 2 – 19th-century novel &amp; poetry since 1789</t>
        </is>
      </c>
      <c r="D31" s="63" t="inlineStr">
        <is>
          <t>2h 15m</t>
        </is>
      </c>
      <c r="E31" s="72" t="n">
        <v>80</v>
      </c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n"/>
    </row>
    <row r="32" ht="15" customHeight="1" s="41">
      <c r="A32" s="63" t="inlineStr">
        <is>
          <t>Edexcel (1ET0)</t>
        </is>
      </c>
      <c r="B32" s="63" t="inlineStr">
        <is>
          <t>Nov 2020</t>
        </is>
      </c>
      <c r="C32" s="63" t="inlineStr">
        <is>
          <t>Paper 1 – Shakespeare &amp; post-1914 literature</t>
        </is>
      </c>
      <c r="D32" s="63" t="inlineStr">
        <is>
          <t>1h 45m</t>
        </is>
      </c>
      <c r="E32" s="72" t="n">
        <v>80</v>
      </c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inlineStr">
        <is>
          <t>Autumn series taken by few students.</t>
        </is>
      </c>
    </row>
    <row r="33" ht="15" customHeight="1" s="41">
      <c r="A33" s="63" t="inlineStr">
        <is>
          <t>Edexcel (1ET0)</t>
        </is>
      </c>
      <c r="B33" s="63" t="inlineStr">
        <is>
          <t>Nov 2020</t>
        </is>
      </c>
      <c r="C33" s="63" t="inlineStr">
        <is>
          <t>Paper 2 – 19th-century novel &amp; poetry since 1789</t>
        </is>
      </c>
      <c r="D33" s="63" t="inlineStr">
        <is>
          <t>2h 15m</t>
        </is>
      </c>
      <c r="E33" s="72" t="n">
        <v>80</v>
      </c>
      <c r="F33" s="79" t="n"/>
      <c r="G33" s="73" t="n"/>
      <c r="H33" s="72" t="n"/>
      <c r="I33" s="80">
        <f>IF(AND(ISNUMBER(H33),ISNUMBER(E33),E33&gt;0),H33/E33,"")</f>
        <v/>
      </c>
      <c r="J33" s="72" t="n"/>
      <c r="K33" s="79" t="n"/>
      <c r="L33" s="72" t="n"/>
      <c r="M33" s="73" t="n"/>
      <c r="N33" s="68" t="inlineStr">
        <is>
          <t>Autumn series taken by few students.</t>
        </is>
      </c>
    </row>
    <row r="34" ht="15" customHeight="1" s="41">
      <c r="A34" s="63" t="inlineStr">
        <is>
          <t>Edexcel (1ET0)</t>
        </is>
      </c>
      <c r="B34" s="63" t="inlineStr">
        <is>
          <t>Nov 2021</t>
        </is>
      </c>
      <c r="C34" s="63" t="inlineStr">
        <is>
          <t>Paper 1 – Shakespeare &amp; post-1914 literature</t>
        </is>
      </c>
      <c r="D34" s="63" t="inlineStr">
        <is>
          <t>1h 45m</t>
        </is>
      </c>
      <c r="E34" s="72" t="n">
        <v>80</v>
      </c>
      <c r="F34" s="79" t="n"/>
      <c r="G34" s="73" t="n"/>
      <c r="H34" s="72" t="n"/>
      <c r="I34" s="80">
        <f>IF(AND(ISNUMBER(H34),ISNUMBER(E34),E34&gt;0),H34/E34,"")</f>
        <v/>
      </c>
      <c r="J34" s="72" t="n"/>
      <c r="K34" s="79" t="n"/>
      <c r="L34" s="72" t="n"/>
      <c r="M34" s="73" t="n"/>
      <c r="N34" s="68" t="inlineStr">
        <is>
          <t>Autumn series taken by few students.</t>
        </is>
      </c>
    </row>
    <row r="35" ht="15" customHeight="1" s="41">
      <c r="A35" s="63" t="inlineStr">
        <is>
          <t>Edexcel (1ET0)</t>
        </is>
      </c>
      <c r="B35" s="63" t="inlineStr">
        <is>
          <t>Nov 2021</t>
        </is>
      </c>
      <c r="C35" s="63" t="inlineStr">
        <is>
          <t>Paper 2 – 19th-century novel &amp; poetry since 1789</t>
        </is>
      </c>
      <c r="D35" s="63" t="inlineStr">
        <is>
          <t>2h 15m</t>
        </is>
      </c>
      <c r="E35" s="72" t="n">
        <v>80</v>
      </c>
      <c r="F35" s="79" t="n"/>
      <c r="G35" s="73" t="n"/>
      <c r="H35" s="72" t="n"/>
      <c r="I35" s="80">
        <f>IF(AND(ISNUMBER(H35),ISNUMBER(E35),E35&gt;0),H35/E35,"")</f>
        <v/>
      </c>
      <c r="J35" s="72" t="n"/>
      <c r="K35" s="79" t="n"/>
      <c r="L35" s="72" t="n"/>
      <c r="M35" s="73" t="n"/>
      <c r="N35" s="68" t="inlineStr">
        <is>
          <t>Autumn series taken by few students.</t>
        </is>
      </c>
    </row>
    <row r="36" ht="15" customHeight="1" s="41">
      <c r="A36" s="63" t="inlineStr">
        <is>
          <t>Edexcel (1ET0)</t>
        </is>
      </c>
      <c r="B36" s="63" t="inlineStr">
        <is>
          <t>June 2022</t>
        </is>
      </c>
      <c r="C36" s="63" t="inlineStr">
        <is>
          <t>Paper 1 – Shakespeare &amp; post-1914 literature</t>
        </is>
      </c>
      <c r="D36" s="63" t="inlineStr">
        <is>
          <t>1h 45m</t>
        </is>
      </c>
      <c r="E36" s="72" t="n">
        <v>80</v>
      </c>
      <c r="F36" s="79" t="n"/>
      <c r="G36" s="73" t="n"/>
      <c r="H36" s="72" t="n"/>
      <c r="I36" s="80">
        <f>IF(AND(ISNUMBER(H36),ISNUMBER(E36),E36&gt;0),H36/E36,"")</f>
        <v/>
      </c>
      <c r="J36" s="72" t="n"/>
      <c r="K36" s="79" t="n"/>
      <c r="L36" s="72" t="n"/>
      <c r="M36" s="73" t="n"/>
      <c r="N36" s="68" t="n"/>
    </row>
    <row r="37" ht="15" customHeight="1" s="41">
      <c r="A37" s="63" t="inlineStr">
        <is>
          <t>Edexcel (1ET0)</t>
        </is>
      </c>
      <c r="B37" s="63" t="inlineStr">
        <is>
          <t>June 2022</t>
        </is>
      </c>
      <c r="C37" s="63" t="inlineStr">
        <is>
          <t>Paper 2 – 19th-century novel &amp; poetry since 1789</t>
        </is>
      </c>
      <c r="D37" s="63" t="inlineStr">
        <is>
          <t>2h 15m</t>
        </is>
      </c>
      <c r="E37" s="72" t="n">
        <v>80</v>
      </c>
      <c r="F37" s="79" t="n"/>
      <c r="G37" s="73" t="n"/>
      <c r="H37" s="72" t="n"/>
      <c r="I37" s="80">
        <f>IF(AND(ISNUMBER(H37),ISNUMBER(E37),E37&gt;0),H37/E37,"")</f>
        <v/>
      </c>
      <c r="J37" s="72" t="n"/>
      <c r="K37" s="79" t="n"/>
      <c r="L37" s="72" t="n"/>
      <c r="M37" s="73" t="n"/>
      <c r="N37" s="68" t="n"/>
    </row>
    <row r="38" ht="15" customHeight="1" s="41">
      <c r="A38" s="63" t="inlineStr">
        <is>
          <t>Edexcel (1ET0)</t>
        </is>
      </c>
      <c r="B38" s="63" t="inlineStr">
        <is>
          <t>June 2023</t>
        </is>
      </c>
      <c r="C38" s="63" t="inlineStr">
        <is>
          <t>Paper 1 – Shakespeare &amp; post-1914 literature</t>
        </is>
      </c>
      <c r="D38" s="63" t="inlineStr">
        <is>
          <t>1h 45m</t>
        </is>
      </c>
      <c r="E38" s="72" t="n">
        <v>80</v>
      </c>
      <c r="F38" s="79" t="n"/>
      <c r="G38" s="73" t="n"/>
      <c r="H38" s="72" t="n"/>
      <c r="I38" s="80">
        <f>IF(AND(ISNUMBER(H38),ISNUMBER(E38),E38&gt;0),H38/E38,"")</f>
        <v/>
      </c>
      <c r="J38" s="72" t="n"/>
      <c r="K38" s="79" t="n"/>
      <c r="L38" s="72" t="n"/>
      <c r="M38" s="73" t="n"/>
      <c r="N38" s="68" t="n"/>
    </row>
    <row r="39" ht="15" customHeight="1" s="41">
      <c r="A39" s="63" t="inlineStr">
        <is>
          <t>Edexcel (1ET0)</t>
        </is>
      </c>
      <c r="B39" s="63" t="inlineStr">
        <is>
          <t>June 2023</t>
        </is>
      </c>
      <c r="C39" s="63" t="inlineStr">
        <is>
          <t>Paper 2 – 19th-century novel &amp; poetry since 1789</t>
        </is>
      </c>
      <c r="D39" s="63" t="inlineStr">
        <is>
          <t>2h 15m</t>
        </is>
      </c>
      <c r="E39" s="72" t="n">
        <v>80</v>
      </c>
      <c r="F39" s="79" t="n"/>
      <c r="G39" s="73" t="n"/>
      <c r="H39" s="72" t="n"/>
      <c r="I39" s="80">
        <f>IF(AND(ISNUMBER(H39),ISNUMBER(E39),E39&gt;0),H39/E39,"")</f>
        <v/>
      </c>
      <c r="J39" s="72" t="n"/>
      <c r="K39" s="79" t="n"/>
      <c r="L39" s="72" t="n"/>
      <c r="M39" s="73" t="n"/>
      <c r="N39" s="68" t="n"/>
    </row>
    <row r="40" ht="15" customHeight="1" s="41">
      <c r="A40" s="63" t="inlineStr">
        <is>
          <t>Edexcel (1ET0)</t>
        </is>
      </c>
      <c r="B40" s="63" t="inlineStr">
        <is>
          <t>June 2024</t>
        </is>
      </c>
      <c r="C40" s="63" t="inlineStr">
        <is>
          <t>Paper 1 – Shakespeare &amp; post-1914 literature</t>
        </is>
      </c>
      <c r="D40" s="63" t="inlineStr">
        <is>
          <t>1h 45m</t>
        </is>
      </c>
      <c r="E40" s="72" t="n">
        <v>80</v>
      </c>
      <c r="F40" s="79" t="n"/>
      <c r="G40" s="73" t="n"/>
      <c r="H40" s="72" t="n"/>
      <c r="I40" s="80">
        <f>IF(AND(ISNUMBER(H40),ISNUMBER(E40),E40&gt;0),H40/E40,"")</f>
        <v/>
      </c>
      <c r="J40" s="72" t="n"/>
      <c r="K40" s="79" t="n"/>
      <c r="L40" s="72" t="n"/>
      <c r="M40" s="73" t="n"/>
      <c r="N40" s="68" t="n"/>
    </row>
    <row r="41" ht="15" customHeight="1" s="41">
      <c r="A41" s="63" t="inlineStr">
        <is>
          <t>Edexcel (1ET0)</t>
        </is>
      </c>
      <c r="B41" s="63" t="inlineStr">
        <is>
          <t>June 2024</t>
        </is>
      </c>
      <c r="C41" s="63" t="inlineStr">
        <is>
          <t>Paper 2 – 19th-century novel &amp; poetry since 1789</t>
        </is>
      </c>
      <c r="D41" s="63" t="inlineStr">
        <is>
          <t>2h 15m</t>
        </is>
      </c>
      <c r="E41" s="72" t="n">
        <v>80</v>
      </c>
      <c r="F41" s="79" t="n"/>
      <c r="G41" s="73" t="n"/>
      <c r="H41" s="72" t="n"/>
      <c r="I41" s="80">
        <f>IF(AND(ISNUMBER(H41),ISNUMBER(E41),E41&gt;0),H41/E41,"")</f>
        <v/>
      </c>
      <c r="J41" s="72" t="n"/>
      <c r="K41" s="79" t="n"/>
      <c r="L41" s="72" t="n"/>
      <c r="M41" s="73" t="n"/>
      <c r="N41" s="68" t="n"/>
    </row>
    <row r="42" ht="15" customHeight="1" s="41">
      <c r="A42" s="63" t="inlineStr">
        <is>
          <t>Edexcel (1ET0)</t>
        </is>
      </c>
      <c r="B42" s="63" t="inlineStr">
        <is>
          <t>June 2025</t>
        </is>
      </c>
      <c r="C42" s="63" t="inlineStr">
        <is>
          <t>Paper 1 – Shakespeare &amp; post-1914 literature</t>
        </is>
      </c>
      <c r="D42" s="63" t="inlineStr">
        <is>
          <t>1h 45m</t>
        </is>
      </c>
      <c r="E42" s="72" t="n">
        <v>80</v>
      </c>
      <c r="F42" s="79" t="n"/>
      <c r="G42" s="73" t="n"/>
      <c r="H42" s="72" t="n"/>
      <c r="I42" s="80">
        <f>IF(AND(ISNUMBER(H42),ISNUMBER(E42),E42&gt;0),H42/E42,"")</f>
        <v/>
      </c>
      <c r="J42" s="72" t="n"/>
      <c r="K42" s="79" t="n"/>
      <c r="L42" s="72" t="n"/>
      <c r="M42" s="73" t="n"/>
      <c r="N42" s="68" t="inlineStr">
        <is>
          <t>Most recent series – if it's not online, ask a teacher.</t>
        </is>
      </c>
    </row>
    <row r="43" ht="15" customHeight="1" s="41">
      <c r="A43" s="63" t="inlineStr">
        <is>
          <t>Edexcel (1ET0)</t>
        </is>
      </c>
      <c r="B43" s="63" t="inlineStr">
        <is>
          <t>June 2025</t>
        </is>
      </c>
      <c r="C43" s="63" t="inlineStr">
        <is>
          <t>Paper 2 – 19th-century novel &amp; poetry since 1789</t>
        </is>
      </c>
      <c r="D43" s="63" t="inlineStr">
        <is>
          <t>2h 15m</t>
        </is>
      </c>
      <c r="E43" s="72" t="n">
        <v>80</v>
      </c>
      <c r="F43" s="79" t="n"/>
      <c r="G43" s="73" t="n"/>
      <c r="H43" s="72" t="n"/>
      <c r="I43" s="80">
        <f>IF(AND(ISNUMBER(H43),ISNUMBER(E43),E43&gt;0),H43/E43,"")</f>
        <v/>
      </c>
      <c r="J43" s="72" t="n"/>
      <c r="K43" s="79" t="n"/>
      <c r="L43" s="72" t="n"/>
      <c r="M43" s="73" t="n"/>
      <c r="N43" s="68" t="inlineStr">
        <is>
          <t>Most recent series – if it's not online, ask a teacher.</t>
        </is>
      </c>
    </row>
    <row r="44" ht="15" customHeight="1" s="41">
      <c r="A44" s="63" t="inlineStr">
        <is>
          <t>Edexcel (1ET0)</t>
        </is>
      </c>
      <c r="B44" s="63" t="inlineStr">
        <is>
          <t>Specimen</t>
        </is>
      </c>
      <c r="C44" s="63" t="inlineStr">
        <is>
          <t>Paper 1 – Shakespeare &amp; post-1914 literature</t>
        </is>
      </c>
      <c r="D44" s="63" t="inlineStr">
        <is>
          <t>1h 45m</t>
        </is>
      </c>
      <c r="E44" s="72" t="n">
        <v>80</v>
      </c>
      <c r="F44" s="79" t="n"/>
      <c r="G44" s="73" t="n"/>
      <c r="H44" s="72" t="n"/>
      <c r="I44" s="80">
        <f>IF(AND(ISNUMBER(H44),ISNUMBER(E44),E44&gt;0),H44/E44,"")</f>
        <v/>
      </c>
      <c r="J44" s="72" t="n"/>
      <c r="K44" s="79" t="n"/>
      <c r="L44" s="72" t="n"/>
      <c r="M44" s="73" t="n"/>
      <c r="N44" s="68" t="inlineStr">
        <is>
          <t>Specimen (SAM) paper – on the board's website.</t>
        </is>
      </c>
    </row>
    <row r="45" ht="15" customHeight="1" s="41">
      <c r="A45" s="63" t="inlineStr">
        <is>
          <t>Edexcel (1ET0)</t>
        </is>
      </c>
      <c r="B45" s="63" t="inlineStr">
        <is>
          <t>Specimen</t>
        </is>
      </c>
      <c r="C45" s="63" t="inlineStr">
        <is>
          <t>Paper 2 – 19th-century novel &amp; poetry since 1789</t>
        </is>
      </c>
      <c r="D45" s="63" t="inlineStr">
        <is>
          <t>2h 15m</t>
        </is>
      </c>
      <c r="E45" s="72" t="n">
        <v>80</v>
      </c>
      <c r="F45" s="79" t="n"/>
      <c r="G45" s="73" t="n"/>
      <c r="H45" s="72" t="n"/>
      <c r="I45" s="80">
        <f>IF(AND(ISNUMBER(H45),ISNUMBER(E45),E45&gt;0),H45/E45,"")</f>
        <v/>
      </c>
      <c r="J45" s="72" t="n"/>
      <c r="K45" s="79" t="n"/>
      <c r="L45" s="72" t="n"/>
      <c r="M45" s="73" t="n"/>
      <c r="N45" s="68" t="inlineStr">
        <is>
          <t>Specimen (SAM) paper – on the board's website.</t>
        </is>
      </c>
    </row>
    <row r="46" ht="15" customHeight="1" s="41">
      <c r="A46" s="63" t="inlineStr">
        <is>
          <t>Eduqas (C720)</t>
        </is>
      </c>
      <c r="B46" s="63" t="inlineStr">
        <is>
          <t>June 2017</t>
        </is>
      </c>
      <c r="C46" s="63" t="inlineStr">
        <is>
          <t>Component 1 – Shakespeare &amp; poetry</t>
        </is>
      </c>
      <c r="D46" s="63" t="inlineStr">
        <is>
          <t>2h</t>
        </is>
      </c>
      <c r="E46" s="72" t="n"/>
      <c r="F46" s="79" t="n"/>
      <c r="G46" s="73" t="n"/>
      <c r="H46" s="72" t="n"/>
      <c r="I46" s="80">
        <f>IF(AND(ISNUMBER(H46),ISNUMBER(E46),E46&gt;0),H46/E46,"")</f>
        <v/>
      </c>
      <c r="J46" s="72" t="n"/>
      <c r="K46" s="79" t="n"/>
      <c r="L46" s="72" t="n"/>
      <c r="M46" s="73" t="n"/>
      <c r="N46" s="68" t="n"/>
    </row>
    <row r="47" ht="15" customHeight="1" s="41">
      <c r="A47" s="63" t="inlineStr">
        <is>
          <t>Eduqas (C720)</t>
        </is>
      </c>
      <c r="B47" s="63" t="inlineStr">
        <is>
          <t>June 2017</t>
        </is>
      </c>
      <c r="C47" s="63" t="inlineStr">
        <is>
          <t>Component 2 – Post-1914, 19th-century prose &amp; unseen poetry</t>
        </is>
      </c>
      <c r="D47" s="63" t="inlineStr">
        <is>
          <t>2h 30m</t>
        </is>
      </c>
      <c r="E47" s="72" t="n"/>
      <c r="F47" s="79" t="n"/>
      <c r="G47" s="73" t="n"/>
      <c r="H47" s="72" t="n"/>
      <c r="I47" s="80">
        <f>IF(AND(ISNUMBER(H47),ISNUMBER(E47),E47&gt;0),H47/E47,"")</f>
        <v/>
      </c>
      <c r="J47" s="72" t="n"/>
      <c r="K47" s="79" t="n"/>
      <c r="L47" s="72" t="n"/>
      <c r="M47" s="73" t="n"/>
      <c r="N47" s="68" t="n"/>
    </row>
    <row r="48" ht="15" customHeight="1" s="41">
      <c r="A48" s="63" t="inlineStr">
        <is>
          <t>Eduqas (C720)</t>
        </is>
      </c>
      <c r="B48" s="63" t="inlineStr">
        <is>
          <t>June 2018</t>
        </is>
      </c>
      <c r="C48" s="63" t="inlineStr">
        <is>
          <t>Component 1 – Shakespeare &amp; poetry</t>
        </is>
      </c>
      <c r="D48" s="63" t="inlineStr">
        <is>
          <t>2h</t>
        </is>
      </c>
      <c r="E48" s="72" t="n"/>
      <c r="F48" s="79" t="n"/>
      <c r="G48" s="73" t="n"/>
      <c r="H48" s="72" t="n"/>
      <c r="I48" s="80">
        <f>IF(AND(ISNUMBER(H48),ISNUMBER(E48),E48&gt;0),H48/E48,"")</f>
        <v/>
      </c>
      <c r="J48" s="72" t="n"/>
      <c r="K48" s="79" t="n"/>
      <c r="L48" s="72" t="n"/>
      <c r="M48" s="73" t="n"/>
      <c r="N48" s="68" t="n"/>
    </row>
    <row r="49" ht="15" customHeight="1" s="41">
      <c r="A49" s="63" t="inlineStr">
        <is>
          <t>Eduqas (C720)</t>
        </is>
      </c>
      <c r="B49" s="63" t="inlineStr">
        <is>
          <t>June 2018</t>
        </is>
      </c>
      <c r="C49" s="63" t="inlineStr">
        <is>
          <t>Component 2 – Post-1914, 19th-century prose &amp; unseen poetry</t>
        </is>
      </c>
      <c r="D49" s="63" t="inlineStr">
        <is>
          <t>2h 30m</t>
        </is>
      </c>
      <c r="E49" s="72" t="n"/>
      <c r="F49" s="79" t="n"/>
      <c r="G49" s="73" t="n"/>
      <c r="H49" s="72" t="n"/>
      <c r="I49" s="80">
        <f>IF(AND(ISNUMBER(H49),ISNUMBER(E49),E49&gt;0),H49/E49,"")</f>
        <v/>
      </c>
      <c r="J49" s="72" t="n"/>
      <c r="K49" s="79" t="n"/>
      <c r="L49" s="72" t="n"/>
      <c r="M49" s="73" t="n"/>
      <c r="N49" s="68" t="n"/>
    </row>
    <row r="50" ht="15" customHeight="1" s="41">
      <c r="A50" s="63" t="inlineStr">
        <is>
          <t>Eduqas (C720)</t>
        </is>
      </c>
      <c r="B50" s="63" t="inlineStr">
        <is>
          <t>June 2019</t>
        </is>
      </c>
      <c r="C50" s="63" t="inlineStr">
        <is>
          <t>Component 1 – Shakespeare &amp; poetry</t>
        </is>
      </c>
      <c r="D50" s="63" t="inlineStr">
        <is>
          <t>2h</t>
        </is>
      </c>
      <c r="E50" s="72" t="n"/>
      <c r="F50" s="79" t="n"/>
      <c r="G50" s="73" t="n"/>
      <c r="H50" s="72" t="n"/>
      <c r="I50" s="80">
        <f>IF(AND(ISNUMBER(H50),ISNUMBER(E50),E50&gt;0),H50/E50,"")</f>
        <v/>
      </c>
      <c r="J50" s="72" t="n"/>
      <c r="K50" s="79" t="n"/>
      <c r="L50" s="72" t="n"/>
      <c r="M50" s="73" t="n"/>
      <c r="N50" s="68" t="n"/>
    </row>
    <row r="51" ht="15" customHeight="1" s="41">
      <c r="A51" s="63" t="inlineStr">
        <is>
          <t>Eduqas (C720)</t>
        </is>
      </c>
      <c r="B51" s="63" t="inlineStr">
        <is>
          <t>June 2019</t>
        </is>
      </c>
      <c r="C51" s="63" t="inlineStr">
        <is>
          <t>Component 2 – Post-1914, 19th-century prose &amp; unseen poetry</t>
        </is>
      </c>
      <c r="D51" s="63" t="inlineStr">
        <is>
          <t>2h 30m</t>
        </is>
      </c>
      <c r="E51" s="72" t="n"/>
      <c r="F51" s="79" t="n"/>
      <c r="G51" s="73" t="n"/>
      <c r="H51" s="72" t="n"/>
      <c r="I51" s="80">
        <f>IF(AND(ISNUMBER(H51),ISNUMBER(E51),E51&gt;0),H51/E51,"")</f>
        <v/>
      </c>
      <c r="J51" s="72" t="n"/>
      <c r="K51" s="79" t="n"/>
      <c r="L51" s="72" t="n"/>
      <c r="M51" s="73" t="n"/>
      <c r="N51" s="68" t="n"/>
    </row>
    <row r="52" ht="15" customHeight="1" s="41">
      <c r="A52" s="63" t="inlineStr">
        <is>
          <t>Eduqas (C720)</t>
        </is>
      </c>
      <c r="B52" s="63" t="inlineStr">
        <is>
          <t>Nov 2020</t>
        </is>
      </c>
      <c r="C52" s="63" t="inlineStr">
        <is>
          <t>Component 1 – Shakespeare &amp; poetry</t>
        </is>
      </c>
      <c r="D52" s="63" t="inlineStr">
        <is>
          <t>2h</t>
        </is>
      </c>
      <c r="E52" s="72" t="n"/>
      <c r="F52" s="79" t="n"/>
      <c r="G52" s="73" t="n"/>
      <c r="H52" s="72" t="n"/>
      <c r="I52" s="80">
        <f>IF(AND(ISNUMBER(H52),ISNUMBER(E52),E52&gt;0),H52/E52,"")</f>
        <v/>
      </c>
      <c r="J52" s="72" t="n"/>
      <c r="K52" s="79" t="n"/>
      <c r="L52" s="72" t="n"/>
      <c r="M52" s="73" t="n"/>
      <c r="N52" s="68" t="inlineStr">
        <is>
          <t>Autumn series taken by few students.</t>
        </is>
      </c>
    </row>
    <row r="53" ht="15" customHeight="1" s="41">
      <c r="A53" s="63" t="inlineStr">
        <is>
          <t>Eduqas (C720)</t>
        </is>
      </c>
      <c r="B53" s="63" t="inlineStr">
        <is>
          <t>Nov 2020</t>
        </is>
      </c>
      <c r="C53" s="63" t="inlineStr">
        <is>
          <t>Component 2 – Post-1914, 19th-century prose &amp; unseen poetry</t>
        </is>
      </c>
      <c r="D53" s="63" t="inlineStr">
        <is>
          <t>2h 30m</t>
        </is>
      </c>
      <c r="E53" s="72" t="n"/>
      <c r="F53" s="79" t="n"/>
      <c r="G53" s="73" t="n"/>
      <c r="H53" s="72" t="n"/>
      <c r="I53" s="80">
        <f>IF(AND(ISNUMBER(H53),ISNUMBER(E53),E53&gt;0),H53/E53,"")</f>
        <v/>
      </c>
      <c r="J53" s="72" t="n"/>
      <c r="K53" s="79" t="n"/>
      <c r="L53" s="72" t="n"/>
      <c r="M53" s="73" t="n"/>
      <c r="N53" s="68" t="inlineStr">
        <is>
          <t>Autumn series taken by few students.</t>
        </is>
      </c>
    </row>
    <row r="54" ht="15" customHeight="1" s="41">
      <c r="A54" s="63" t="inlineStr">
        <is>
          <t>Eduqas (C720)</t>
        </is>
      </c>
      <c r="B54" s="63" t="inlineStr">
        <is>
          <t>Nov 2021</t>
        </is>
      </c>
      <c r="C54" s="63" t="inlineStr">
        <is>
          <t>Component 1 – Shakespeare &amp; poetry</t>
        </is>
      </c>
      <c r="D54" s="63" t="inlineStr">
        <is>
          <t>2h</t>
        </is>
      </c>
      <c r="E54" s="72" t="n"/>
      <c r="F54" s="79" t="n"/>
      <c r="G54" s="73" t="n"/>
      <c r="H54" s="72" t="n"/>
      <c r="I54" s="80">
        <f>IF(AND(ISNUMBER(H54),ISNUMBER(E54),E54&gt;0),H54/E54,"")</f>
        <v/>
      </c>
      <c r="J54" s="72" t="n"/>
      <c r="K54" s="79" t="n"/>
      <c r="L54" s="72" t="n"/>
      <c r="M54" s="73" t="n"/>
      <c r="N54" s="68" t="inlineStr">
        <is>
          <t>Autumn series taken by few students.</t>
        </is>
      </c>
    </row>
    <row r="55" ht="15" customHeight="1" s="41">
      <c r="A55" s="63" t="inlineStr">
        <is>
          <t>Eduqas (C720)</t>
        </is>
      </c>
      <c r="B55" s="63" t="inlineStr">
        <is>
          <t>Nov 2021</t>
        </is>
      </c>
      <c r="C55" s="63" t="inlineStr">
        <is>
          <t>Component 2 – Post-1914, 19th-century prose &amp; unseen poetry</t>
        </is>
      </c>
      <c r="D55" s="63" t="inlineStr">
        <is>
          <t>2h 30m</t>
        </is>
      </c>
      <c r="E55" s="72" t="n"/>
      <c r="F55" s="79" t="n"/>
      <c r="G55" s="73" t="n"/>
      <c r="H55" s="72" t="n"/>
      <c r="I55" s="80">
        <f>IF(AND(ISNUMBER(H55),ISNUMBER(E55),E55&gt;0),H55/E55,"")</f>
        <v/>
      </c>
      <c r="J55" s="72" t="n"/>
      <c r="K55" s="79" t="n"/>
      <c r="L55" s="72" t="n"/>
      <c r="M55" s="73" t="n"/>
      <c r="N55" s="68" t="inlineStr">
        <is>
          <t>Autumn series taken by few students.</t>
        </is>
      </c>
    </row>
    <row r="56" ht="15" customHeight="1" s="41">
      <c r="A56" s="63" t="inlineStr">
        <is>
          <t>Eduqas (C720)</t>
        </is>
      </c>
      <c r="B56" s="63" t="inlineStr">
        <is>
          <t>June 2022</t>
        </is>
      </c>
      <c r="C56" s="63" t="inlineStr">
        <is>
          <t>Component 1 – Shakespeare &amp; poetry</t>
        </is>
      </c>
      <c r="D56" s="63" t="inlineStr">
        <is>
          <t>2h</t>
        </is>
      </c>
      <c r="E56" s="72" t="n"/>
      <c r="F56" s="79" t="n"/>
      <c r="G56" s="73" t="n"/>
      <c r="H56" s="72" t="n"/>
      <c r="I56" s="80">
        <f>IF(AND(ISNUMBER(H56),ISNUMBER(E56),E56&gt;0),H56/E56,"")</f>
        <v/>
      </c>
      <c r="J56" s="72" t="n"/>
      <c r="K56" s="79" t="n"/>
      <c r="L56" s="72" t="n"/>
      <c r="M56" s="73" t="n"/>
      <c r="N56" s="68" t="n"/>
    </row>
    <row r="57" ht="15" customHeight="1" s="41">
      <c r="A57" s="63" t="inlineStr">
        <is>
          <t>Eduqas (C720)</t>
        </is>
      </c>
      <c r="B57" s="63" t="inlineStr">
        <is>
          <t>June 2022</t>
        </is>
      </c>
      <c r="C57" s="63" t="inlineStr">
        <is>
          <t>Component 2 – Post-1914, 19th-century prose &amp; unseen poetry</t>
        </is>
      </c>
      <c r="D57" s="63" t="inlineStr">
        <is>
          <t>2h 30m</t>
        </is>
      </c>
      <c r="E57" s="72" t="n"/>
      <c r="F57" s="79" t="n"/>
      <c r="G57" s="73" t="n"/>
      <c r="H57" s="72" t="n"/>
      <c r="I57" s="80">
        <f>IF(AND(ISNUMBER(H57),ISNUMBER(E57),E57&gt;0),H57/E57,"")</f>
        <v/>
      </c>
      <c r="J57" s="72" t="n"/>
      <c r="K57" s="79" t="n"/>
      <c r="L57" s="72" t="n"/>
      <c r="M57" s="73" t="n"/>
      <c r="N57" s="68" t="n"/>
    </row>
    <row r="58" ht="15" customHeight="1" s="41">
      <c r="A58" s="63" t="inlineStr">
        <is>
          <t>Eduqas (C720)</t>
        </is>
      </c>
      <c r="B58" s="63" t="inlineStr">
        <is>
          <t>June 2023</t>
        </is>
      </c>
      <c r="C58" s="63" t="inlineStr">
        <is>
          <t>Component 1 – Shakespeare &amp; poetry</t>
        </is>
      </c>
      <c r="D58" s="63" t="inlineStr">
        <is>
          <t>2h</t>
        </is>
      </c>
      <c r="E58" s="72" t="n"/>
      <c r="F58" s="79" t="n"/>
      <c r="G58" s="73" t="n"/>
      <c r="H58" s="72" t="n"/>
      <c r="I58" s="80">
        <f>IF(AND(ISNUMBER(H58),ISNUMBER(E58),E58&gt;0),H58/E58,"")</f>
        <v/>
      </c>
      <c r="J58" s="72" t="n"/>
      <c r="K58" s="79" t="n"/>
      <c r="L58" s="72" t="n"/>
      <c r="M58" s="73" t="n"/>
      <c r="N58" s="68" t="n"/>
    </row>
    <row r="59" ht="15" customHeight="1" s="41">
      <c r="A59" s="63" t="inlineStr">
        <is>
          <t>Eduqas (C720)</t>
        </is>
      </c>
      <c r="B59" s="63" t="inlineStr">
        <is>
          <t>June 2023</t>
        </is>
      </c>
      <c r="C59" s="63" t="inlineStr">
        <is>
          <t>Component 2 – Post-1914, 19th-century prose &amp; unseen poetry</t>
        </is>
      </c>
      <c r="D59" s="63" t="inlineStr">
        <is>
          <t>2h 30m</t>
        </is>
      </c>
      <c r="E59" s="72" t="n"/>
      <c r="F59" s="79" t="n"/>
      <c r="G59" s="73" t="n"/>
      <c r="H59" s="72" t="n"/>
      <c r="I59" s="80">
        <f>IF(AND(ISNUMBER(H59),ISNUMBER(E59),E59&gt;0),H59/E59,"")</f>
        <v/>
      </c>
      <c r="J59" s="72" t="n"/>
      <c r="K59" s="79" t="n"/>
      <c r="L59" s="72" t="n"/>
      <c r="M59" s="73" t="n"/>
      <c r="N59" s="68" t="n"/>
    </row>
    <row r="60" ht="15" customHeight="1" s="41">
      <c r="A60" s="63" t="inlineStr">
        <is>
          <t>Eduqas (C720)</t>
        </is>
      </c>
      <c r="B60" s="63" t="inlineStr">
        <is>
          <t>June 2024</t>
        </is>
      </c>
      <c r="C60" s="63" t="inlineStr">
        <is>
          <t>Component 1 – Shakespeare &amp; poetry</t>
        </is>
      </c>
      <c r="D60" s="63" t="inlineStr">
        <is>
          <t>2h</t>
        </is>
      </c>
      <c r="E60" s="72" t="n"/>
      <c r="F60" s="79" t="n"/>
      <c r="G60" s="73" t="n"/>
      <c r="H60" s="72" t="n"/>
      <c r="I60" s="80">
        <f>IF(AND(ISNUMBER(H60),ISNUMBER(E60),E60&gt;0),H60/E60,"")</f>
        <v/>
      </c>
      <c r="J60" s="72" t="n"/>
      <c r="K60" s="79" t="n"/>
      <c r="L60" s="72" t="n"/>
      <c r="M60" s="73" t="n"/>
      <c r="N60" s="68" t="n"/>
    </row>
    <row r="61" ht="15" customHeight="1" s="41">
      <c r="A61" s="63" t="inlineStr">
        <is>
          <t>Eduqas (C720)</t>
        </is>
      </c>
      <c r="B61" s="63" t="inlineStr">
        <is>
          <t>June 2024</t>
        </is>
      </c>
      <c r="C61" s="63" t="inlineStr">
        <is>
          <t>Component 2 – Post-1914, 19th-century prose &amp; unseen poetry</t>
        </is>
      </c>
      <c r="D61" s="63" t="inlineStr">
        <is>
          <t>2h 30m</t>
        </is>
      </c>
      <c r="E61" s="72" t="n"/>
      <c r="F61" s="79" t="n"/>
      <c r="G61" s="73" t="n"/>
      <c r="H61" s="72" t="n"/>
      <c r="I61" s="80">
        <f>IF(AND(ISNUMBER(H61),ISNUMBER(E61),E61&gt;0),H61/E61,"")</f>
        <v/>
      </c>
      <c r="J61" s="72" t="n"/>
      <c r="K61" s="79" t="n"/>
      <c r="L61" s="72" t="n"/>
      <c r="M61" s="73" t="n"/>
      <c r="N61" s="68" t="n"/>
    </row>
    <row r="62" ht="15" customHeight="1" s="41">
      <c r="A62" s="63" t="inlineStr">
        <is>
          <t>Eduqas (C720)</t>
        </is>
      </c>
      <c r="B62" s="63" t="inlineStr">
        <is>
          <t>June 2025</t>
        </is>
      </c>
      <c r="C62" s="63" t="inlineStr">
        <is>
          <t>Component 1 – Shakespeare &amp; poetry</t>
        </is>
      </c>
      <c r="D62" s="63" t="inlineStr">
        <is>
          <t>2h</t>
        </is>
      </c>
      <c r="E62" s="72" t="n"/>
      <c r="F62" s="79" t="n"/>
      <c r="G62" s="73" t="n"/>
      <c r="H62" s="72" t="n"/>
      <c r="I62" s="80">
        <f>IF(AND(ISNUMBER(H62),ISNUMBER(E62),E62&gt;0),H62/E62,"")</f>
        <v/>
      </c>
      <c r="J62" s="72" t="n"/>
      <c r="K62" s="79" t="n"/>
      <c r="L62" s="72" t="n"/>
      <c r="M62" s="73" t="n"/>
      <c r="N62" s="68" t="inlineStr">
        <is>
          <t>Most recent series – if it's not online, ask a teacher.</t>
        </is>
      </c>
    </row>
    <row r="63" ht="15" customHeight="1" s="41">
      <c r="A63" s="63" t="inlineStr">
        <is>
          <t>Eduqas (C720)</t>
        </is>
      </c>
      <c r="B63" s="63" t="inlineStr">
        <is>
          <t>June 2025</t>
        </is>
      </c>
      <c r="C63" s="63" t="inlineStr">
        <is>
          <t>Component 2 – Post-1914, 19th-century prose &amp; unseen poetry</t>
        </is>
      </c>
      <c r="D63" s="63" t="inlineStr">
        <is>
          <t>2h 30m</t>
        </is>
      </c>
      <c r="E63" s="72" t="n"/>
      <c r="F63" s="79" t="n"/>
      <c r="G63" s="73" t="n"/>
      <c r="H63" s="72" t="n"/>
      <c r="I63" s="80">
        <f>IF(AND(ISNUMBER(H63),ISNUMBER(E63),E63&gt;0),H63/E63,"")</f>
        <v/>
      </c>
      <c r="J63" s="72" t="n"/>
      <c r="K63" s="79" t="n"/>
      <c r="L63" s="72" t="n"/>
      <c r="M63" s="73" t="n"/>
      <c r="N63" s="68" t="inlineStr">
        <is>
          <t>Most recent series – if it's not online, ask a teacher.</t>
        </is>
      </c>
    </row>
    <row r="64" ht="15" customHeight="1" s="41">
      <c r="A64" s="63" t="inlineStr">
        <is>
          <t>Eduqas (C720)</t>
        </is>
      </c>
      <c r="B64" s="63" t="inlineStr">
        <is>
          <t>Specimen</t>
        </is>
      </c>
      <c r="C64" s="63" t="inlineStr">
        <is>
          <t>Component 1 – Shakespeare &amp; poetry</t>
        </is>
      </c>
      <c r="D64" s="63" t="inlineStr">
        <is>
          <t>2h</t>
        </is>
      </c>
      <c r="E64" s="72" t="n"/>
      <c r="F64" s="79" t="n"/>
      <c r="G64" s="73" t="n"/>
      <c r="H64" s="72" t="n"/>
      <c r="I64" s="80">
        <f>IF(AND(ISNUMBER(H64),ISNUMBER(E64),E64&gt;0),H64/E64,"")</f>
        <v/>
      </c>
      <c r="J64" s="72" t="n"/>
      <c r="K64" s="79" t="n"/>
      <c r="L64" s="72" t="n"/>
      <c r="M64" s="73" t="n"/>
      <c r="N64" s="68" t="inlineStr">
        <is>
          <t>Specimen (SAM) paper – on the board's website.</t>
        </is>
      </c>
    </row>
    <row r="65" ht="15" customHeight="1" s="41">
      <c r="A65" s="63" t="inlineStr">
        <is>
          <t>Eduqas (C720)</t>
        </is>
      </c>
      <c r="B65" s="63" t="inlineStr">
        <is>
          <t>Specimen</t>
        </is>
      </c>
      <c r="C65" s="63" t="inlineStr">
        <is>
          <t>Component 2 – Post-1914, 19th-century prose &amp; unseen poetry</t>
        </is>
      </c>
      <c r="D65" s="63" t="inlineStr">
        <is>
          <t>2h 30m</t>
        </is>
      </c>
      <c r="E65" s="72" t="n"/>
      <c r="F65" s="79" t="n"/>
      <c r="G65" s="73" t="n"/>
      <c r="H65" s="72" t="n"/>
      <c r="I65" s="80">
        <f>IF(AND(ISNUMBER(H65),ISNUMBER(E65),E65&gt;0),H65/E65,"")</f>
        <v/>
      </c>
      <c r="J65" s="72" t="n"/>
      <c r="K65" s="79" t="n"/>
      <c r="L65" s="72" t="n"/>
      <c r="M65" s="73" t="n"/>
      <c r="N65" s="68" t="inlineStr">
        <is>
          <t>Specimen (SAM) paper – on the board's website.</t>
        </is>
      </c>
    </row>
  </sheetData>
  <autoFilter ref="A5:N65"/>
  <mergeCells count="1">
    <mergeCell ref="A1:N1"/>
  </mergeCells>
  <conditionalFormatting sqref="A6:N65">
    <cfRule type="expression" rank="0" priority="2" equalAverage="0" aboveAverage="0" dxfId="14" text="" percent="0" bottom="0">
      <formula>$A6&lt;&gt;$B$3</formula>
    </cfRule>
  </conditionalFormatting>
  <conditionalFormatting sqref="A6:D65">
    <cfRule type="expression" rank="0" priority="3" equalAverage="0" aboveAverage="0" dxfId="1" text="" percent="0" bottom="0">
      <formula>$F6="✓"</formula>
    </cfRule>
  </conditionalFormatting>
  <conditionalFormatting sqref="I6:I65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65 K6:K65" showDropDown="0" showInputMessage="0" showErrorMessage="0" allowBlank="1" type="list" errorStyle="stop" operator="between">
      <formula1>"✓"</formula1>
      <formula2>0</formula2>
    </dataValidation>
    <dataValidation sqref="J6:J65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N5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Biology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'Start'!$B$9</f>
        <v/>
      </c>
      <c r="D3" s="44" t="inlineStr">
        <is>
          <t>Tier:</t>
        </is>
      </c>
      <c r="E3" s="77">
        <f>'Start'!$C$9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(8461)</t>
        </is>
      </c>
      <c r="B6" s="63" t="inlineStr">
        <is>
          <t>June 2018</t>
        </is>
      </c>
      <c r="C6" s="63" t="inlineStr">
        <is>
          <t>Paper 1</t>
        </is>
      </c>
      <c r="D6" s="63" t="inlineStr">
        <is>
          <t>1h 45m</t>
        </is>
      </c>
      <c r="E6" s="72" t="n">
        <v>100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(8461)</t>
        </is>
      </c>
      <c r="B7" s="63" t="inlineStr">
        <is>
          <t>June 2018</t>
        </is>
      </c>
      <c r="C7" s="63" t="inlineStr">
        <is>
          <t>Paper 2</t>
        </is>
      </c>
      <c r="D7" s="63" t="inlineStr">
        <is>
          <t>1h 45m</t>
        </is>
      </c>
      <c r="E7" s="72" t="n">
        <v>100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n"/>
    </row>
    <row r="8" ht="15" customHeight="1" s="41">
      <c r="A8" s="63" t="inlineStr">
        <is>
          <t>AQA (8461)</t>
        </is>
      </c>
      <c r="B8" s="63" t="inlineStr">
        <is>
          <t>June 2019</t>
        </is>
      </c>
      <c r="C8" s="63" t="inlineStr">
        <is>
          <t>Paper 1</t>
        </is>
      </c>
      <c r="D8" s="63" t="inlineStr">
        <is>
          <t>1h 45m</t>
        </is>
      </c>
      <c r="E8" s="72" t="n">
        <v>100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n"/>
    </row>
    <row r="9" ht="15" customHeight="1" s="41">
      <c r="A9" s="63" t="inlineStr">
        <is>
          <t>AQA (8461)</t>
        </is>
      </c>
      <c r="B9" s="63" t="inlineStr">
        <is>
          <t>June 2019</t>
        </is>
      </c>
      <c r="C9" s="63" t="inlineStr">
        <is>
          <t>Paper 2</t>
        </is>
      </c>
      <c r="D9" s="63" t="inlineStr">
        <is>
          <t>1h 45m</t>
        </is>
      </c>
      <c r="E9" s="72" t="n">
        <v>100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n"/>
    </row>
    <row r="10" ht="15" customHeight="1" s="41">
      <c r="A10" s="63" t="inlineStr">
        <is>
          <t>AQA (8461)</t>
        </is>
      </c>
      <c r="B10" s="63" t="inlineStr">
        <is>
          <t>Nov 2020</t>
        </is>
      </c>
      <c r="C10" s="63" t="inlineStr">
        <is>
          <t>Paper 1</t>
        </is>
      </c>
      <c r="D10" s="63" t="inlineStr">
        <is>
          <t>1h 45m</t>
        </is>
      </c>
      <c r="E10" s="72" t="n">
        <v>100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inlineStr">
        <is>
          <t>Autumn series taken by few students.</t>
        </is>
      </c>
    </row>
    <row r="11" ht="15" customHeight="1" s="41">
      <c r="A11" s="63" t="inlineStr">
        <is>
          <t>AQA (8461)</t>
        </is>
      </c>
      <c r="B11" s="63" t="inlineStr">
        <is>
          <t>Nov 2020</t>
        </is>
      </c>
      <c r="C11" s="63" t="inlineStr">
        <is>
          <t>Paper 2</t>
        </is>
      </c>
      <c r="D11" s="63" t="inlineStr">
        <is>
          <t>1h 45m</t>
        </is>
      </c>
      <c r="E11" s="72" t="n">
        <v>100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inlineStr">
        <is>
          <t>Autumn series taken by few students.</t>
        </is>
      </c>
    </row>
    <row r="12" ht="15" customHeight="1" s="41">
      <c r="A12" s="63" t="inlineStr">
        <is>
          <t>AQA (8461)</t>
        </is>
      </c>
      <c r="B12" s="63" t="inlineStr">
        <is>
          <t>Nov 2021</t>
        </is>
      </c>
      <c r="C12" s="63" t="inlineStr">
        <is>
          <t>Paper 1</t>
        </is>
      </c>
      <c r="D12" s="63" t="inlineStr">
        <is>
          <t>1h 45m</t>
        </is>
      </c>
      <c r="E12" s="72" t="n">
        <v>100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inlineStr">
        <is>
          <t>Autumn series taken by few students.</t>
        </is>
      </c>
    </row>
    <row r="13" ht="15" customHeight="1" s="41">
      <c r="A13" s="63" t="inlineStr">
        <is>
          <t>AQA (8461)</t>
        </is>
      </c>
      <c r="B13" s="63" t="inlineStr">
        <is>
          <t>Nov 2021</t>
        </is>
      </c>
      <c r="C13" s="63" t="inlineStr">
        <is>
          <t>Paper 2</t>
        </is>
      </c>
      <c r="D13" s="63" t="inlineStr">
        <is>
          <t>1h 45m</t>
        </is>
      </c>
      <c r="E13" s="72" t="n">
        <v>100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inlineStr">
        <is>
          <t>Autumn series taken by few students.</t>
        </is>
      </c>
    </row>
    <row r="14" ht="15" customHeight="1" s="41">
      <c r="A14" s="63" t="inlineStr">
        <is>
          <t>AQA (8461)</t>
        </is>
      </c>
      <c r="B14" s="63" t="inlineStr">
        <is>
          <t>June 2022</t>
        </is>
      </c>
      <c r="C14" s="63" t="inlineStr">
        <is>
          <t>Paper 1</t>
        </is>
      </c>
      <c r="D14" s="63" t="inlineStr">
        <is>
          <t>1h 45m</t>
        </is>
      </c>
      <c r="E14" s="72" t="n">
        <v>100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n"/>
    </row>
    <row r="15" ht="15" customHeight="1" s="41">
      <c r="A15" s="63" t="inlineStr">
        <is>
          <t>AQA (8461)</t>
        </is>
      </c>
      <c r="B15" s="63" t="inlineStr">
        <is>
          <t>June 2022</t>
        </is>
      </c>
      <c r="C15" s="63" t="inlineStr">
        <is>
          <t>Paper 2</t>
        </is>
      </c>
      <c r="D15" s="63" t="inlineStr">
        <is>
          <t>1h 45m</t>
        </is>
      </c>
      <c r="E15" s="72" t="n">
        <v>100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n"/>
    </row>
    <row r="16" ht="15" customHeight="1" s="41">
      <c r="A16" s="63" t="inlineStr">
        <is>
          <t>AQA (8461)</t>
        </is>
      </c>
      <c r="B16" s="63" t="inlineStr">
        <is>
          <t>June 2023</t>
        </is>
      </c>
      <c r="C16" s="63" t="inlineStr">
        <is>
          <t>Paper 1</t>
        </is>
      </c>
      <c r="D16" s="63" t="inlineStr">
        <is>
          <t>1h 45m</t>
        </is>
      </c>
      <c r="E16" s="72" t="n">
        <v>100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n"/>
    </row>
    <row r="17" ht="15" customHeight="1" s="41">
      <c r="A17" s="63" t="inlineStr">
        <is>
          <t>AQA (8461)</t>
        </is>
      </c>
      <c r="B17" s="63" t="inlineStr">
        <is>
          <t>June 2023</t>
        </is>
      </c>
      <c r="C17" s="63" t="inlineStr">
        <is>
          <t>Paper 2</t>
        </is>
      </c>
      <c r="D17" s="63" t="inlineStr">
        <is>
          <t>1h 45m</t>
        </is>
      </c>
      <c r="E17" s="72" t="n">
        <v>100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n"/>
    </row>
    <row r="18" ht="15" customHeight="1" s="41">
      <c r="A18" s="63" t="inlineStr">
        <is>
          <t>AQA (8461)</t>
        </is>
      </c>
      <c r="B18" s="63" t="inlineStr">
        <is>
          <t>June 2024</t>
        </is>
      </c>
      <c r="C18" s="63" t="inlineStr">
        <is>
          <t>Paper 1</t>
        </is>
      </c>
      <c r="D18" s="63" t="inlineStr">
        <is>
          <t>1h 45m</t>
        </is>
      </c>
      <c r="E18" s="72" t="n">
        <v>100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n"/>
    </row>
    <row r="19" ht="15" customHeight="1" s="41">
      <c r="A19" s="63" t="inlineStr">
        <is>
          <t>AQA (8461)</t>
        </is>
      </c>
      <c r="B19" s="63" t="inlineStr">
        <is>
          <t>June 2024</t>
        </is>
      </c>
      <c r="C19" s="63" t="inlineStr">
        <is>
          <t>Paper 2</t>
        </is>
      </c>
      <c r="D19" s="63" t="inlineStr">
        <is>
          <t>1h 45m</t>
        </is>
      </c>
      <c r="E19" s="72" t="n">
        <v>100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n"/>
    </row>
    <row r="20" ht="15" customHeight="1" s="41">
      <c r="A20" s="63" t="inlineStr">
        <is>
          <t>AQA (8461)</t>
        </is>
      </c>
      <c r="B20" s="63" t="inlineStr">
        <is>
          <t>June 2025</t>
        </is>
      </c>
      <c r="C20" s="63" t="inlineStr">
        <is>
          <t>Paper 1</t>
        </is>
      </c>
      <c r="D20" s="63" t="inlineStr">
        <is>
          <t>1h 45m</t>
        </is>
      </c>
      <c r="E20" s="72" t="n">
        <v>100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inlineStr">
        <is>
          <t>Most recent series – if it's not online, ask a teacher.</t>
        </is>
      </c>
    </row>
    <row r="21" ht="15" customHeight="1" s="41">
      <c r="A21" s="63" t="inlineStr">
        <is>
          <t>AQA (8461)</t>
        </is>
      </c>
      <c r="B21" s="63" t="inlineStr">
        <is>
          <t>June 2025</t>
        </is>
      </c>
      <c r="C21" s="63" t="inlineStr">
        <is>
          <t>Paper 2</t>
        </is>
      </c>
      <c r="D21" s="63" t="inlineStr">
        <is>
          <t>1h 45m</t>
        </is>
      </c>
      <c r="E21" s="72" t="n">
        <v>100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inlineStr">
        <is>
          <t>Most recent series – if it's not online, ask a teacher.</t>
        </is>
      </c>
    </row>
    <row r="22" ht="15" customHeight="1" s="41">
      <c r="A22" s="63" t="inlineStr">
        <is>
          <t>AQA (8461)</t>
        </is>
      </c>
      <c r="B22" s="63" t="inlineStr">
        <is>
          <t>Specimen</t>
        </is>
      </c>
      <c r="C22" s="63" t="inlineStr">
        <is>
          <t>Paper 1</t>
        </is>
      </c>
      <c r="D22" s="63" t="inlineStr">
        <is>
          <t>1h 45m</t>
        </is>
      </c>
      <c r="E22" s="72" t="n">
        <v>100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inlineStr">
        <is>
          <t>Specimen (SAM) paper – on the board's website.</t>
        </is>
      </c>
    </row>
    <row r="23" ht="15" customHeight="1" s="41">
      <c r="A23" s="63" t="inlineStr">
        <is>
          <t>AQA (8461)</t>
        </is>
      </c>
      <c r="B23" s="63" t="inlineStr">
        <is>
          <t>Specimen</t>
        </is>
      </c>
      <c r="C23" s="63" t="inlineStr">
        <is>
          <t>Paper 2</t>
        </is>
      </c>
      <c r="D23" s="63" t="inlineStr">
        <is>
          <t>1h 45m</t>
        </is>
      </c>
      <c r="E23" s="72" t="n">
        <v>100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inlineStr">
        <is>
          <t>Specimen (SAM) paper – on the board's website.</t>
        </is>
      </c>
    </row>
    <row r="24" ht="15" customHeight="1" s="41">
      <c r="A24" s="63" t="inlineStr">
        <is>
          <t>Edexcel (1BI0)</t>
        </is>
      </c>
      <c r="B24" s="63" t="inlineStr">
        <is>
          <t>June 2018</t>
        </is>
      </c>
      <c r="C24" s="63" t="inlineStr">
        <is>
          <t>Paper 1</t>
        </is>
      </c>
      <c r="D24" s="63" t="inlineStr">
        <is>
          <t>1h 45m</t>
        </is>
      </c>
      <c r="E24" s="72" t="n">
        <v>100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n"/>
    </row>
    <row r="25" ht="15" customHeight="1" s="41">
      <c r="A25" s="63" t="inlineStr">
        <is>
          <t>Edexcel (1BI0)</t>
        </is>
      </c>
      <c r="B25" s="63" t="inlineStr">
        <is>
          <t>June 2018</t>
        </is>
      </c>
      <c r="C25" s="63" t="inlineStr">
        <is>
          <t>Paper 2</t>
        </is>
      </c>
      <c r="D25" s="63" t="inlineStr">
        <is>
          <t>1h 45m</t>
        </is>
      </c>
      <c r="E25" s="72" t="n">
        <v>100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n"/>
    </row>
    <row r="26" ht="15" customHeight="1" s="41">
      <c r="A26" s="63" t="inlineStr">
        <is>
          <t>Edexcel (1BI0)</t>
        </is>
      </c>
      <c r="B26" s="63" t="inlineStr">
        <is>
          <t>June 2019</t>
        </is>
      </c>
      <c r="C26" s="63" t="inlineStr">
        <is>
          <t>Paper 1</t>
        </is>
      </c>
      <c r="D26" s="63" t="inlineStr">
        <is>
          <t>1h 45m</t>
        </is>
      </c>
      <c r="E26" s="72" t="n">
        <v>100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n"/>
    </row>
    <row r="27" ht="15" customHeight="1" s="41">
      <c r="A27" s="63" t="inlineStr">
        <is>
          <t>Edexcel (1BI0)</t>
        </is>
      </c>
      <c r="B27" s="63" t="inlineStr">
        <is>
          <t>June 2019</t>
        </is>
      </c>
      <c r="C27" s="63" t="inlineStr">
        <is>
          <t>Paper 2</t>
        </is>
      </c>
      <c r="D27" s="63" t="inlineStr">
        <is>
          <t>1h 45m</t>
        </is>
      </c>
      <c r="E27" s="72" t="n">
        <v>100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n"/>
    </row>
    <row r="28" ht="15" customHeight="1" s="41">
      <c r="A28" s="63" t="inlineStr">
        <is>
          <t>Edexcel (1BI0)</t>
        </is>
      </c>
      <c r="B28" s="63" t="inlineStr">
        <is>
          <t>Nov 2020</t>
        </is>
      </c>
      <c r="C28" s="63" t="inlineStr">
        <is>
          <t>Paper 1</t>
        </is>
      </c>
      <c r="D28" s="63" t="inlineStr">
        <is>
          <t>1h 45m</t>
        </is>
      </c>
      <c r="E28" s="72" t="n">
        <v>100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inlineStr">
        <is>
          <t>Autumn series taken by few students.</t>
        </is>
      </c>
    </row>
    <row r="29" ht="15" customHeight="1" s="41">
      <c r="A29" s="63" t="inlineStr">
        <is>
          <t>Edexcel (1BI0)</t>
        </is>
      </c>
      <c r="B29" s="63" t="inlineStr">
        <is>
          <t>Nov 2020</t>
        </is>
      </c>
      <c r="C29" s="63" t="inlineStr">
        <is>
          <t>Paper 2</t>
        </is>
      </c>
      <c r="D29" s="63" t="inlineStr">
        <is>
          <t>1h 45m</t>
        </is>
      </c>
      <c r="E29" s="72" t="n">
        <v>100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inlineStr">
        <is>
          <t>Autumn series taken by few students.</t>
        </is>
      </c>
    </row>
    <row r="30" ht="15" customHeight="1" s="41">
      <c r="A30" s="63" t="inlineStr">
        <is>
          <t>Edexcel (1BI0)</t>
        </is>
      </c>
      <c r="B30" s="63" t="inlineStr">
        <is>
          <t>Nov 2021</t>
        </is>
      </c>
      <c r="C30" s="63" t="inlineStr">
        <is>
          <t>Paper 1</t>
        </is>
      </c>
      <c r="D30" s="63" t="inlineStr">
        <is>
          <t>1h 45m</t>
        </is>
      </c>
      <c r="E30" s="72" t="n">
        <v>100</v>
      </c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inlineStr">
        <is>
          <t>Autumn series taken by few students.</t>
        </is>
      </c>
    </row>
    <row r="31" ht="15" customHeight="1" s="41">
      <c r="A31" s="63" t="inlineStr">
        <is>
          <t>Edexcel (1BI0)</t>
        </is>
      </c>
      <c r="B31" s="63" t="inlineStr">
        <is>
          <t>Nov 2021</t>
        </is>
      </c>
      <c r="C31" s="63" t="inlineStr">
        <is>
          <t>Paper 2</t>
        </is>
      </c>
      <c r="D31" s="63" t="inlineStr">
        <is>
          <t>1h 45m</t>
        </is>
      </c>
      <c r="E31" s="72" t="n">
        <v>100</v>
      </c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inlineStr">
        <is>
          <t>Autumn series taken by few students.</t>
        </is>
      </c>
    </row>
    <row r="32" ht="15" customHeight="1" s="41">
      <c r="A32" s="63" t="inlineStr">
        <is>
          <t>Edexcel (1BI0)</t>
        </is>
      </c>
      <c r="B32" s="63" t="inlineStr">
        <is>
          <t>June 2022</t>
        </is>
      </c>
      <c r="C32" s="63" t="inlineStr">
        <is>
          <t>Paper 1</t>
        </is>
      </c>
      <c r="D32" s="63" t="inlineStr">
        <is>
          <t>1h 45m</t>
        </is>
      </c>
      <c r="E32" s="72" t="n">
        <v>100</v>
      </c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n"/>
    </row>
    <row r="33" ht="15" customHeight="1" s="41">
      <c r="A33" s="63" t="inlineStr">
        <is>
          <t>Edexcel (1BI0)</t>
        </is>
      </c>
      <c r="B33" s="63" t="inlineStr">
        <is>
          <t>June 2022</t>
        </is>
      </c>
      <c r="C33" s="63" t="inlineStr">
        <is>
          <t>Paper 2</t>
        </is>
      </c>
      <c r="D33" s="63" t="inlineStr">
        <is>
          <t>1h 45m</t>
        </is>
      </c>
      <c r="E33" s="72" t="n">
        <v>100</v>
      </c>
      <c r="F33" s="79" t="n"/>
      <c r="G33" s="73" t="n"/>
      <c r="H33" s="72" t="n"/>
      <c r="I33" s="80">
        <f>IF(AND(ISNUMBER(H33),ISNUMBER(E33),E33&gt;0),H33/E33,"")</f>
        <v/>
      </c>
      <c r="J33" s="72" t="n"/>
      <c r="K33" s="79" t="n"/>
      <c r="L33" s="72" t="n"/>
      <c r="M33" s="73" t="n"/>
      <c r="N33" s="68" t="n"/>
    </row>
    <row r="34" ht="15" customHeight="1" s="41">
      <c r="A34" s="63" t="inlineStr">
        <is>
          <t>Edexcel (1BI0)</t>
        </is>
      </c>
      <c r="B34" s="63" t="inlineStr">
        <is>
          <t>June 2023</t>
        </is>
      </c>
      <c r="C34" s="63" t="inlineStr">
        <is>
          <t>Paper 1</t>
        </is>
      </c>
      <c r="D34" s="63" t="inlineStr">
        <is>
          <t>1h 45m</t>
        </is>
      </c>
      <c r="E34" s="72" t="n">
        <v>100</v>
      </c>
      <c r="F34" s="79" t="n"/>
      <c r="G34" s="73" t="n"/>
      <c r="H34" s="72" t="n"/>
      <c r="I34" s="80">
        <f>IF(AND(ISNUMBER(H34),ISNUMBER(E34),E34&gt;0),H34/E34,"")</f>
        <v/>
      </c>
      <c r="J34" s="72" t="n"/>
      <c r="K34" s="79" t="n"/>
      <c r="L34" s="72" t="n"/>
      <c r="M34" s="73" t="n"/>
      <c r="N34" s="68" t="n"/>
    </row>
    <row r="35" ht="15" customHeight="1" s="41">
      <c r="A35" s="63" t="inlineStr">
        <is>
          <t>Edexcel (1BI0)</t>
        </is>
      </c>
      <c r="B35" s="63" t="inlineStr">
        <is>
          <t>June 2023</t>
        </is>
      </c>
      <c r="C35" s="63" t="inlineStr">
        <is>
          <t>Paper 2</t>
        </is>
      </c>
      <c r="D35" s="63" t="inlineStr">
        <is>
          <t>1h 45m</t>
        </is>
      </c>
      <c r="E35" s="72" t="n">
        <v>100</v>
      </c>
      <c r="F35" s="79" t="n"/>
      <c r="G35" s="73" t="n"/>
      <c r="H35" s="72" t="n"/>
      <c r="I35" s="80">
        <f>IF(AND(ISNUMBER(H35),ISNUMBER(E35),E35&gt;0),H35/E35,"")</f>
        <v/>
      </c>
      <c r="J35" s="72" t="n"/>
      <c r="K35" s="79" t="n"/>
      <c r="L35" s="72" t="n"/>
      <c r="M35" s="73" t="n"/>
      <c r="N35" s="68" t="n"/>
    </row>
    <row r="36" ht="15" customHeight="1" s="41">
      <c r="A36" s="63" t="inlineStr">
        <is>
          <t>Edexcel (1BI0)</t>
        </is>
      </c>
      <c r="B36" s="63" t="inlineStr">
        <is>
          <t>June 2024</t>
        </is>
      </c>
      <c r="C36" s="63" t="inlineStr">
        <is>
          <t>Paper 1</t>
        </is>
      </c>
      <c r="D36" s="63" t="inlineStr">
        <is>
          <t>1h 45m</t>
        </is>
      </c>
      <c r="E36" s="72" t="n">
        <v>100</v>
      </c>
      <c r="F36" s="79" t="n"/>
      <c r="G36" s="73" t="n"/>
      <c r="H36" s="72" t="n"/>
      <c r="I36" s="80">
        <f>IF(AND(ISNUMBER(H36),ISNUMBER(E36),E36&gt;0),H36/E36,"")</f>
        <v/>
      </c>
      <c r="J36" s="72" t="n"/>
      <c r="K36" s="79" t="n"/>
      <c r="L36" s="72" t="n"/>
      <c r="M36" s="73" t="n"/>
      <c r="N36" s="68" t="n"/>
    </row>
    <row r="37" ht="15" customHeight="1" s="41">
      <c r="A37" s="63" t="inlineStr">
        <is>
          <t>Edexcel (1BI0)</t>
        </is>
      </c>
      <c r="B37" s="63" t="inlineStr">
        <is>
          <t>June 2024</t>
        </is>
      </c>
      <c r="C37" s="63" t="inlineStr">
        <is>
          <t>Paper 2</t>
        </is>
      </c>
      <c r="D37" s="63" t="inlineStr">
        <is>
          <t>1h 45m</t>
        </is>
      </c>
      <c r="E37" s="72" t="n">
        <v>100</v>
      </c>
      <c r="F37" s="79" t="n"/>
      <c r="G37" s="73" t="n"/>
      <c r="H37" s="72" t="n"/>
      <c r="I37" s="80">
        <f>IF(AND(ISNUMBER(H37),ISNUMBER(E37),E37&gt;0),H37/E37,"")</f>
        <v/>
      </c>
      <c r="J37" s="72" t="n"/>
      <c r="K37" s="79" t="n"/>
      <c r="L37" s="72" t="n"/>
      <c r="M37" s="73" t="n"/>
      <c r="N37" s="68" t="n"/>
    </row>
    <row r="38" ht="15" customHeight="1" s="41">
      <c r="A38" s="63" t="inlineStr">
        <is>
          <t>Edexcel (1BI0)</t>
        </is>
      </c>
      <c r="B38" s="63" t="inlineStr">
        <is>
          <t>June 2025</t>
        </is>
      </c>
      <c r="C38" s="63" t="inlineStr">
        <is>
          <t>Paper 1</t>
        </is>
      </c>
      <c r="D38" s="63" t="inlineStr">
        <is>
          <t>1h 45m</t>
        </is>
      </c>
      <c r="E38" s="72" t="n">
        <v>100</v>
      </c>
      <c r="F38" s="79" t="n"/>
      <c r="G38" s="73" t="n"/>
      <c r="H38" s="72" t="n"/>
      <c r="I38" s="80">
        <f>IF(AND(ISNUMBER(H38),ISNUMBER(E38),E38&gt;0),H38/E38,"")</f>
        <v/>
      </c>
      <c r="J38" s="72" t="n"/>
      <c r="K38" s="79" t="n"/>
      <c r="L38" s="72" t="n"/>
      <c r="M38" s="73" t="n"/>
      <c r="N38" s="68" t="inlineStr">
        <is>
          <t>Most recent series – if it's not online, ask a teacher.</t>
        </is>
      </c>
    </row>
    <row r="39" ht="15" customHeight="1" s="41">
      <c r="A39" s="63" t="inlineStr">
        <is>
          <t>Edexcel (1BI0)</t>
        </is>
      </c>
      <c r="B39" s="63" t="inlineStr">
        <is>
          <t>June 2025</t>
        </is>
      </c>
      <c r="C39" s="63" t="inlineStr">
        <is>
          <t>Paper 2</t>
        </is>
      </c>
      <c r="D39" s="63" t="inlineStr">
        <is>
          <t>1h 45m</t>
        </is>
      </c>
      <c r="E39" s="72" t="n">
        <v>100</v>
      </c>
      <c r="F39" s="79" t="n"/>
      <c r="G39" s="73" t="n"/>
      <c r="H39" s="72" t="n"/>
      <c r="I39" s="80">
        <f>IF(AND(ISNUMBER(H39),ISNUMBER(E39),E39&gt;0),H39/E39,"")</f>
        <v/>
      </c>
      <c r="J39" s="72" t="n"/>
      <c r="K39" s="79" t="n"/>
      <c r="L39" s="72" t="n"/>
      <c r="M39" s="73" t="n"/>
      <c r="N39" s="68" t="inlineStr">
        <is>
          <t>Most recent series – if it's not online, ask a teacher.</t>
        </is>
      </c>
    </row>
    <row r="40" ht="15" customHeight="1" s="41">
      <c r="A40" s="63" t="inlineStr">
        <is>
          <t>Edexcel (1BI0)</t>
        </is>
      </c>
      <c r="B40" s="63" t="inlineStr">
        <is>
          <t>Specimen</t>
        </is>
      </c>
      <c r="C40" s="63" t="inlineStr">
        <is>
          <t>Paper 1</t>
        </is>
      </c>
      <c r="D40" s="63" t="inlineStr">
        <is>
          <t>1h 45m</t>
        </is>
      </c>
      <c r="E40" s="72" t="n">
        <v>100</v>
      </c>
      <c r="F40" s="79" t="n"/>
      <c r="G40" s="73" t="n"/>
      <c r="H40" s="72" t="n"/>
      <c r="I40" s="80">
        <f>IF(AND(ISNUMBER(H40),ISNUMBER(E40),E40&gt;0),H40/E40,"")</f>
        <v/>
      </c>
      <c r="J40" s="72" t="n"/>
      <c r="K40" s="79" t="n"/>
      <c r="L40" s="72" t="n"/>
      <c r="M40" s="73" t="n"/>
      <c r="N40" s="68" t="inlineStr">
        <is>
          <t>Specimen (SAM) paper – on the board's website.</t>
        </is>
      </c>
    </row>
    <row r="41" ht="15" customHeight="1" s="41">
      <c r="A41" s="63" t="inlineStr">
        <is>
          <t>Edexcel (1BI0)</t>
        </is>
      </c>
      <c r="B41" s="63" t="inlineStr">
        <is>
          <t>Specimen</t>
        </is>
      </c>
      <c r="C41" s="63" t="inlineStr">
        <is>
          <t>Paper 2</t>
        </is>
      </c>
      <c r="D41" s="63" t="inlineStr">
        <is>
          <t>1h 45m</t>
        </is>
      </c>
      <c r="E41" s="72" t="n">
        <v>100</v>
      </c>
      <c r="F41" s="79" t="n"/>
      <c r="G41" s="73" t="n"/>
      <c r="H41" s="72" t="n"/>
      <c r="I41" s="80">
        <f>IF(AND(ISNUMBER(H41),ISNUMBER(E41),E41&gt;0),H41/E41,"")</f>
        <v/>
      </c>
      <c r="J41" s="72" t="n"/>
      <c r="K41" s="79" t="n"/>
      <c r="L41" s="72" t="n"/>
      <c r="M41" s="73" t="n"/>
      <c r="N41" s="68" t="inlineStr">
        <is>
          <t>Specimen (SAM) paper – on the board's website.</t>
        </is>
      </c>
    </row>
    <row r="42" ht="15" customHeight="1" s="41">
      <c r="A42" s="63" t="inlineStr">
        <is>
          <t>OCR Gateway (J247)</t>
        </is>
      </c>
      <c r="B42" s="63" t="inlineStr">
        <is>
          <t>June 2018</t>
        </is>
      </c>
      <c r="C42" s="63" t="inlineStr">
        <is>
          <t>F: Paper 1 / H: Paper 3</t>
        </is>
      </c>
      <c r="D42" s="63" t="inlineStr">
        <is>
          <t>1h 45m</t>
        </is>
      </c>
      <c r="E42" s="72" t="n">
        <v>90</v>
      </c>
      <c r="F42" s="79" t="n"/>
      <c r="G42" s="73" t="n"/>
      <c r="H42" s="72" t="n"/>
      <c r="I42" s="80">
        <f>IF(AND(ISNUMBER(H42),ISNUMBER(E42),E42&gt;0),H42/E42,"")</f>
        <v/>
      </c>
      <c r="J42" s="72" t="n"/>
      <c r="K42" s="79" t="n"/>
      <c r="L42" s="72" t="n"/>
      <c r="M42" s="73" t="n"/>
      <c r="N42" s="68" t="n"/>
    </row>
    <row r="43" ht="15" customHeight="1" s="41">
      <c r="A43" s="63" t="inlineStr">
        <is>
          <t>OCR Gateway (J247)</t>
        </is>
      </c>
      <c r="B43" s="63" t="inlineStr">
        <is>
          <t>June 2018</t>
        </is>
      </c>
      <c r="C43" s="63" t="inlineStr">
        <is>
          <t>F: Paper 2 / H: Paper 4</t>
        </is>
      </c>
      <c r="D43" s="63" t="inlineStr">
        <is>
          <t>1h 45m</t>
        </is>
      </c>
      <c r="E43" s="72" t="n">
        <v>90</v>
      </c>
      <c r="F43" s="79" t="n"/>
      <c r="G43" s="73" t="n"/>
      <c r="H43" s="72" t="n"/>
      <c r="I43" s="80">
        <f>IF(AND(ISNUMBER(H43),ISNUMBER(E43),E43&gt;0),H43/E43,"")</f>
        <v/>
      </c>
      <c r="J43" s="72" t="n"/>
      <c r="K43" s="79" t="n"/>
      <c r="L43" s="72" t="n"/>
      <c r="M43" s="73" t="n"/>
      <c r="N43" s="68" t="n"/>
    </row>
    <row r="44" ht="15" customHeight="1" s="41">
      <c r="A44" s="63" t="inlineStr">
        <is>
          <t>OCR Gateway (J247)</t>
        </is>
      </c>
      <c r="B44" s="63" t="inlineStr">
        <is>
          <t>June 2019</t>
        </is>
      </c>
      <c r="C44" s="63" t="inlineStr">
        <is>
          <t>F: Paper 1 / H: Paper 3</t>
        </is>
      </c>
      <c r="D44" s="63" t="inlineStr">
        <is>
          <t>1h 45m</t>
        </is>
      </c>
      <c r="E44" s="72" t="n">
        <v>90</v>
      </c>
      <c r="F44" s="79" t="n"/>
      <c r="G44" s="73" t="n"/>
      <c r="H44" s="72" t="n"/>
      <c r="I44" s="80">
        <f>IF(AND(ISNUMBER(H44),ISNUMBER(E44),E44&gt;0),H44/E44,"")</f>
        <v/>
      </c>
      <c r="J44" s="72" t="n"/>
      <c r="K44" s="79" t="n"/>
      <c r="L44" s="72" t="n"/>
      <c r="M44" s="73" t="n"/>
      <c r="N44" s="68" t="n"/>
    </row>
    <row r="45" ht="15" customHeight="1" s="41">
      <c r="A45" s="63" t="inlineStr">
        <is>
          <t>OCR Gateway (J247)</t>
        </is>
      </c>
      <c r="B45" s="63" t="inlineStr">
        <is>
          <t>June 2019</t>
        </is>
      </c>
      <c r="C45" s="63" t="inlineStr">
        <is>
          <t>F: Paper 2 / H: Paper 4</t>
        </is>
      </c>
      <c r="D45" s="63" t="inlineStr">
        <is>
          <t>1h 45m</t>
        </is>
      </c>
      <c r="E45" s="72" t="n">
        <v>90</v>
      </c>
      <c r="F45" s="79" t="n"/>
      <c r="G45" s="73" t="n"/>
      <c r="H45" s="72" t="n"/>
      <c r="I45" s="80">
        <f>IF(AND(ISNUMBER(H45),ISNUMBER(E45),E45&gt;0),H45/E45,"")</f>
        <v/>
      </c>
      <c r="J45" s="72" t="n"/>
      <c r="K45" s="79" t="n"/>
      <c r="L45" s="72" t="n"/>
      <c r="M45" s="73" t="n"/>
      <c r="N45" s="68" t="n"/>
    </row>
    <row r="46" ht="15" customHeight="1" s="41">
      <c r="A46" s="63" t="inlineStr">
        <is>
          <t>OCR Gateway (J247)</t>
        </is>
      </c>
      <c r="B46" s="63" t="inlineStr">
        <is>
          <t>Nov 2020</t>
        </is>
      </c>
      <c r="C46" s="63" t="inlineStr">
        <is>
          <t>F: Paper 1 / H: Paper 3</t>
        </is>
      </c>
      <c r="D46" s="63" t="inlineStr">
        <is>
          <t>1h 45m</t>
        </is>
      </c>
      <c r="E46" s="72" t="n">
        <v>90</v>
      </c>
      <c r="F46" s="79" t="n"/>
      <c r="G46" s="73" t="n"/>
      <c r="H46" s="72" t="n"/>
      <c r="I46" s="80">
        <f>IF(AND(ISNUMBER(H46),ISNUMBER(E46),E46&gt;0),H46/E46,"")</f>
        <v/>
      </c>
      <c r="J46" s="72" t="n"/>
      <c r="K46" s="79" t="n"/>
      <c r="L46" s="72" t="n"/>
      <c r="M46" s="73" t="n"/>
      <c r="N46" s="68" t="inlineStr">
        <is>
          <t>Autumn series taken by few students.</t>
        </is>
      </c>
    </row>
    <row r="47" ht="15" customHeight="1" s="41">
      <c r="A47" s="63" t="inlineStr">
        <is>
          <t>OCR Gateway (J247)</t>
        </is>
      </c>
      <c r="B47" s="63" t="inlineStr">
        <is>
          <t>Nov 2020</t>
        </is>
      </c>
      <c r="C47" s="63" t="inlineStr">
        <is>
          <t>F: Paper 2 / H: Paper 4</t>
        </is>
      </c>
      <c r="D47" s="63" t="inlineStr">
        <is>
          <t>1h 45m</t>
        </is>
      </c>
      <c r="E47" s="72" t="n">
        <v>90</v>
      </c>
      <c r="F47" s="79" t="n"/>
      <c r="G47" s="73" t="n"/>
      <c r="H47" s="72" t="n"/>
      <c r="I47" s="80">
        <f>IF(AND(ISNUMBER(H47),ISNUMBER(E47),E47&gt;0),H47/E47,"")</f>
        <v/>
      </c>
      <c r="J47" s="72" t="n"/>
      <c r="K47" s="79" t="n"/>
      <c r="L47" s="72" t="n"/>
      <c r="M47" s="73" t="n"/>
      <c r="N47" s="68" t="inlineStr">
        <is>
          <t>Autumn series taken by few students.</t>
        </is>
      </c>
    </row>
    <row r="48" ht="15" customHeight="1" s="41">
      <c r="A48" s="63" t="inlineStr">
        <is>
          <t>OCR Gateway (J247)</t>
        </is>
      </c>
      <c r="B48" s="63" t="inlineStr">
        <is>
          <t>Nov 2021</t>
        </is>
      </c>
      <c r="C48" s="63" t="inlineStr">
        <is>
          <t>F: Paper 1 / H: Paper 3</t>
        </is>
      </c>
      <c r="D48" s="63" t="inlineStr">
        <is>
          <t>1h 45m</t>
        </is>
      </c>
      <c r="E48" s="72" t="n">
        <v>90</v>
      </c>
      <c r="F48" s="79" t="n"/>
      <c r="G48" s="73" t="n"/>
      <c r="H48" s="72" t="n"/>
      <c r="I48" s="80">
        <f>IF(AND(ISNUMBER(H48),ISNUMBER(E48),E48&gt;0),H48/E48,"")</f>
        <v/>
      </c>
      <c r="J48" s="72" t="n"/>
      <c r="K48" s="79" t="n"/>
      <c r="L48" s="72" t="n"/>
      <c r="M48" s="73" t="n"/>
      <c r="N48" s="68" t="inlineStr">
        <is>
          <t>Autumn series taken by few students.</t>
        </is>
      </c>
    </row>
    <row r="49" ht="15" customHeight="1" s="41">
      <c r="A49" s="63" t="inlineStr">
        <is>
          <t>OCR Gateway (J247)</t>
        </is>
      </c>
      <c r="B49" s="63" t="inlineStr">
        <is>
          <t>Nov 2021</t>
        </is>
      </c>
      <c r="C49" s="63" t="inlineStr">
        <is>
          <t>F: Paper 2 / H: Paper 4</t>
        </is>
      </c>
      <c r="D49" s="63" t="inlineStr">
        <is>
          <t>1h 45m</t>
        </is>
      </c>
      <c r="E49" s="72" t="n">
        <v>90</v>
      </c>
      <c r="F49" s="79" t="n"/>
      <c r="G49" s="73" t="n"/>
      <c r="H49" s="72" t="n"/>
      <c r="I49" s="80">
        <f>IF(AND(ISNUMBER(H49),ISNUMBER(E49),E49&gt;0),H49/E49,"")</f>
        <v/>
      </c>
      <c r="J49" s="72" t="n"/>
      <c r="K49" s="79" t="n"/>
      <c r="L49" s="72" t="n"/>
      <c r="M49" s="73" t="n"/>
      <c r="N49" s="68" t="inlineStr">
        <is>
          <t>Autumn series taken by few students.</t>
        </is>
      </c>
    </row>
    <row r="50" ht="15" customHeight="1" s="41">
      <c r="A50" s="63" t="inlineStr">
        <is>
          <t>OCR Gateway (J247)</t>
        </is>
      </c>
      <c r="B50" s="63" t="inlineStr">
        <is>
          <t>June 2022</t>
        </is>
      </c>
      <c r="C50" s="63" t="inlineStr">
        <is>
          <t>F: Paper 1 / H: Paper 3</t>
        </is>
      </c>
      <c r="D50" s="63" t="inlineStr">
        <is>
          <t>1h 45m</t>
        </is>
      </c>
      <c r="E50" s="72" t="n">
        <v>90</v>
      </c>
      <c r="F50" s="79" t="n"/>
      <c r="G50" s="73" t="n"/>
      <c r="H50" s="72" t="n"/>
      <c r="I50" s="80">
        <f>IF(AND(ISNUMBER(H50),ISNUMBER(E50),E50&gt;0),H50/E50,"")</f>
        <v/>
      </c>
      <c r="J50" s="72" t="n"/>
      <c r="K50" s="79" t="n"/>
      <c r="L50" s="72" t="n"/>
      <c r="M50" s="73" t="n"/>
      <c r="N50" s="68" t="n"/>
    </row>
    <row r="51" ht="15" customHeight="1" s="41">
      <c r="A51" s="63" t="inlineStr">
        <is>
          <t>OCR Gateway (J247)</t>
        </is>
      </c>
      <c r="B51" s="63" t="inlineStr">
        <is>
          <t>June 2022</t>
        </is>
      </c>
      <c r="C51" s="63" t="inlineStr">
        <is>
          <t>F: Paper 2 / H: Paper 4</t>
        </is>
      </c>
      <c r="D51" s="63" t="inlineStr">
        <is>
          <t>1h 45m</t>
        </is>
      </c>
      <c r="E51" s="72" t="n">
        <v>90</v>
      </c>
      <c r="F51" s="79" t="n"/>
      <c r="G51" s="73" t="n"/>
      <c r="H51" s="72" t="n"/>
      <c r="I51" s="80">
        <f>IF(AND(ISNUMBER(H51),ISNUMBER(E51),E51&gt;0),H51/E51,"")</f>
        <v/>
      </c>
      <c r="J51" s="72" t="n"/>
      <c r="K51" s="79" t="n"/>
      <c r="L51" s="72" t="n"/>
      <c r="M51" s="73" t="n"/>
      <c r="N51" s="68" t="n"/>
    </row>
    <row r="52" ht="15" customHeight="1" s="41">
      <c r="A52" s="63" t="inlineStr">
        <is>
          <t>OCR Gateway (J247)</t>
        </is>
      </c>
      <c r="B52" s="63" t="inlineStr">
        <is>
          <t>June 2023</t>
        </is>
      </c>
      <c r="C52" s="63" t="inlineStr">
        <is>
          <t>F: Paper 1 / H: Paper 3</t>
        </is>
      </c>
      <c r="D52" s="63" t="inlineStr">
        <is>
          <t>1h 45m</t>
        </is>
      </c>
      <c r="E52" s="72" t="n">
        <v>90</v>
      </c>
      <c r="F52" s="79" t="n"/>
      <c r="G52" s="73" t="n"/>
      <c r="H52" s="72" t="n"/>
      <c r="I52" s="80">
        <f>IF(AND(ISNUMBER(H52),ISNUMBER(E52),E52&gt;0),H52/E52,"")</f>
        <v/>
      </c>
      <c r="J52" s="72" t="n"/>
      <c r="K52" s="79" t="n"/>
      <c r="L52" s="72" t="n"/>
      <c r="M52" s="73" t="n"/>
      <c r="N52" s="68" t="n"/>
    </row>
    <row r="53" ht="15" customHeight="1" s="41">
      <c r="A53" s="63" t="inlineStr">
        <is>
          <t>OCR Gateway (J247)</t>
        </is>
      </c>
      <c r="B53" s="63" t="inlineStr">
        <is>
          <t>June 2023</t>
        </is>
      </c>
      <c r="C53" s="63" t="inlineStr">
        <is>
          <t>F: Paper 2 / H: Paper 4</t>
        </is>
      </c>
      <c r="D53" s="63" t="inlineStr">
        <is>
          <t>1h 45m</t>
        </is>
      </c>
      <c r="E53" s="72" t="n">
        <v>90</v>
      </c>
      <c r="F53" s="79" t="n"/>
      <c r="G53" s="73" t="n"/>
      <c r="H53" s="72" t="n"/>
      <c r="I53" s="80">
        <f>IF(AND(ISNUMBER(H53),ISNUMBER(E53),E53&gt;0),H53/E53,"")</f>
        <v/>
      </c>
      <c r="J53" s="72" t="n"/>
      <c r="K53" s="79" t="n"/>
      <c r="L53" s="72" t="n"/>
      <c r="M53" s="73" t="n"/>
      <c r="N53" s="68" t="n"/>
    </row>
    <row r="54" ht="15" customHeight="1" s="41">
      <c r="A54" s="63" t="inlineStr">
        <is>
          <t>OCR Gateway (J247)</t>
        </is>
      </c>
      <c r="B54" s="63" t="inlineStr">
        <is>
          <t>June 2024</t>
        </is>
      </c>
      <c r="C54" s="63" t="inlineStr">
        <is>
          <t>F: Paper 1 / H: Paper 3</t>
        </is>
      </c>
      <c r="D54" s="63" t="inlineStr">
        <is>
          <t>1h 45m</t>
        </is>
      </c>
      <c r="E54" s="72" t="n">
        <v>90</v>
      </c>
      <c r="F54" s="79" t="n"/>
      <c r="G54" s="73" t="n"/>
      <c r="H54" s="72" t="n"/>
      <c r="I54" s="80">
        <f>IF(AND(ISNUMBER(H54),ISNUMBER(E54),E54&gt;0),H54/E54,"")</f>
        <v/>
      </c>
      <c r="J54" s="72" t="n"/>
      <c r="K54" s="79" t="n"/>
      <c r="L54" s="72" t="n"/>
      <c r="M54" s="73" t="n"/>
      <c r="N54" s="68" t="n"/>
    </row>
    <row r="55" ht="15" customHeight="1" s="41">
      <c r="A55" s="63" t="inlineStr">
        <is>
          <t>OCR Gateway (J247)</t>
        </is>
      </c>
      <c r="B55" s="63" t="inlineStr">
        <is>
          <t>June 2024</t>
        </is>
      </c>
      <c r="C55" s="63" t="inlineStr">
        <is>
          <t>F: Paper 2 / H: Paper 4</t>
        </is>
      </c>
      <c r="D55" s="63" t="inlineStr">
        <is>
          <t>1h 45m</t>
        </is>
      </c>
      <c r="E55" s="72" t="n">
        <v>90</v>
      </c>
      <c r="F55" s="79" t="n"/>
      <c r="G55" s="73" t="n"/>
      <c r="H55" s="72" t="n"/>
      <c r="I55" s="80">
        <f>IF(AND(ISNUMBER(H55),ISNUMBER(E55),E55&gt;0),H55/E55,"")</f>
        <v/>
      </c>
      <c r="J55" s="72" t="n"/>
      <c r="K55" s="79" t="n"/>
      <c r="L55" s="72" t="n"/>
      <c r="M55" s="73" t="n"/>
      <c r="N55" s="68" t="n"/>
    </row>
    <row r="56" ht="15" customHeight="1" s="41">
      <c r="A56" s="63" t="inlineStr">
        <is>
          <t>OCR Gateway (J247)</t>
        </is>
      </c>
      <c r="B56" s="63" t="inlineStr">
        <is>
          <t>June 2025</t>
        </is>
      </c>
      <c r="C56" s="63" t="inlineStr">
        <is>
          <t>F: Paper 1 / H: Paper 3</t>
        </is>
      </c>
      <c r="D56" s="63" t="inlineStr">
        <is>
          <t>1h 45m</t>
        </is>
      </c>
      <c r="E56" s="72" t="n">
        <v>90</v>
      </c>
      <c r="F56" s="79" t="n"/>
      <c r="G56" s="73" t="n"/>
      <c r="H56" s="72" t="n"/>
      <c r="I56" s="80">
        <f>IF(AND(ISNUMBER(H56),ISNUMBER(E56),E56&gt;0),H56/E56,"")</f>
        <v/>
      </c>
      <c r="J56" s="72" t="n"/>
      <c r="K56" s="79" t="n"/>
      <c r="L56" s="72" t="n"/>
      <c r="M56" s="73" t="n"/>
      <c r="N56" s="68" t="inlineStr">
        <is>
          <t>Most recent series – if it's not online, ask a teacher.</t>
        </is>
      </c>
    </row>
    <row r="57" ht="15" customHeight="1" s="41">
      <c r="A57" s="63" t="inlineStr">
        <is>
          <t>OCR Gateway (J247)</t>
        </is>
      </c>
      <c r="B57" s="63" t="inlineStr">
        <is>
          <t>June 2025</t>
        </is>
      </c>
      <c r="C57" s="63" t="inlineStr">
        <is>
          <t>F: Paper 2 / H: Paper 4</t>
        </is>
      </c>
      <c r="D57" s="63" t="inlineStr">
        <is>
          <t>1h 45m</t>
        </is>
      </c>
      <c r="E57" s="72" t="n">
        <v>90</v>
      </c>
      <c r="F57" s="79" t="n"/>
      <c r="G57" s="73" t="n"/>
      <c r="H57" s="72" t="n"/>
      <c r="I57" s="80">
        <f>IF(AND(ISNUMBER(H57),ISNUMBER(E57),E57&gt;0),H57/E57,"")</f>
        <v/>
      </c>
      <c r="J57" s="72" t="n"/>
      <c r="K57" s="79" t="n"/>
      <c r="L57" s="72" t="n"/>
      <c r="M57" s="73" t="n"/>
      <c r="N57" s="68" t="inlineStr">
        <is>
          <t>Most recent series – if it's not online, ask a teacher.</t>
        </is>
      </c>
    </row>
    <row r="58" ht="15" customHeight="1" s="41">
      <c r="A58" s="63" t="inlineStr">
        <is>
          <t>OCR Gateway (J247)</t>
        </is>
      </c>
      <c r="B58" s="63" t="inlineStr">
        <is>
          <t>Specimen</t>
        </is>
      </c>
      <c r="C58" s="63" t="inlineStr">
        <is>
          <t>F: Paper 1 / H: Paper 3</t>
        </is>
      </c>
      <c r="D58" s="63" t="inlineStr">
        <is>
          <t>1h 45m</t>
        </is>
      </c>
      <c r="E58" s="72" t="n">
        <v>90</v>
      </c>
      <c r="F58" s="79" t="n"/>
      <c r="G58" s="73" t="n"/>
      <c r="H58" s="72" t="n"/>
      <c r="I58" s="80">
        <f>IF(AND(ISNUMBER(H58),ISNUMBER(E58),E58&gt;0),H58/E58,"")</f>
        <v/>
      </c>
      <c r="J58" s="72" t="n"/>
      <c r="K58" s="79" t="n"/>
      <c r="L58" s="72" t="n"/>
      <c r="M58" s="73" t="n"/>
      <c r="N58" s="68" t="inlineStr">
        <is>
          <t>Specimen (SAM) paper – on the board's website.</t>
        </is>
      </c>
    </row>
    <row r="59" ht="15" customHeight="1" s="41">
      <c r="A59" s="63" t="inlineStr">
        <is>
          <t>OCR Gateway (J247)</t>
        </is>
      </c>
      <c r="B59" s="63" t="inlineStr">
        <is>
          <t>Specimen</t>
        </is>
      </c>
      <c r="C59" s="63" t="inlineStr">
        <is>
          <t>F: Paper 2 / H: Paper 4</t>
        </is>
      </c>
      <c r="D59" s="63" t="inlineStr">
        <is>
          <t>1h 45m</t>
        </is>
      </c>
      <c r="E59" s="72" t="n">
        <v>90</v>
      </c>
      <c r="F59" s="79" t="n"/>
      <c r="G59" s="73" t="n"/>
      <c r="H59" s="72" t="n"/>
      <c r="I59" s="80">
        <f>IF(AND(ISNUMBER(H59),ISNUMBER(E59),E59&gt;0),H59/E59,"")</f>
        <v/>
      </c>
      <c r="J59" s="72" t="n"/>
      <c r="K59" s="79" t="n"/>
      <c r="L59" s="72" t="n"/>
      <c r="M59" s="73" t="n"/>
      <c r="N59" s="68" t="inlineStr">
        <is>
          <t>Specimen (SAM) paper – on the board's website.</t>
        </is>
      </c>
    </row>
  </sheetData>
  <autoFilter ref="A5:N59"/>
  <mergeCells count="1">
    <mergeCell ref="A1:N1"/>
  </mergeCells>
  <conditionalFormatting sqref="A6:N59">
    <cfRule type="expression" rank="0" priority="2" equalAverage="0" aboveAverage="0" dxfId="14" text="" percent="0" bottom="0">
      <formula>$A6&lt;&gt;$B$3</formula>
    </cfRule>
  </conditionalFormatting>
  <conditionalFormatting sqref="A6:D59">
    <cfRule type="expression" rank="0" priority="3" equalAverage="0" aboveAverage="0" dxfId="1" text="" percent="0" bottom="0">
      <formula>$F6="✓"</formula>
    </cfRule>
  </conditionalFormatting>
  <conditionalFormatting sqref="I6:I59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59 K6:K59" showDropDown="0" showInputMessage="0" showErrorMessage="0" allowBlank="1" type="list" errorStyle="stop" operator="between">
      <formula1>"✓"</formula1>
      <formula2>0</formula2>
    </dataValidation>
    <dataValidation sqref="J6:J59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N5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Chemistry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'Start'!$B$10</f>
        <v/>
      </c>
      <c r="D3" s="44" t="inlineStr">
        <is>
          <t>Tier:</t>
        </is>
      </c>
      <c r="E3" s="77">
        <f>'Start'!$C$10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(8462)</t>
        </is>
      </c>
      <c r="B6" s="63" t="inlineStr">
        <is>
          <t>June 2018</t>
        </is>
      </c>
      <c r="C6" s="63" t="inlineStr">
        <is>
          <t>Paper 1</t>
        </is>
      </c>
      <c r="D6" s="63" t="inlineStr">
        <is>
          <t>1h 45m</t>
        </is>
      </c>
      <c r="E6" s="72" t="n">
        <v>100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(8462)</t>
        </is>
      </c>
      <c r="B7" s="63" t="inlineStr">
        <is>
          <t>June 2018</t>
        </is>
      </c>
      <c r="C7" s="63" t="inlineStr">
        <is>
          <t>Paper 2</t>
        </is>
      </c>
      <c r="D7" s="63" t="inlineStr">
        <is>
          <t>1h 45m</t>
        </is>
      </c>
      <c r="E7" s="72" t="n">
        <v>100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n"/>
    </row>
    <row r="8" ht="15" customHeight="1" s="41">
      <c r="A8" s="63" t="inlineStr">
        <is>
          <t>AQA (8462)</t>
        </is>
      </c>
      <c r="B8" s="63" t="inlineStr">
        <is>
          <t>June 2019</t>
        </is>
      </c>
      <c r="C8" s="63" t="inlineStr">
        <is>
          <t>Paper 1</t>
        </is>
      </c>
      <c r="D8" s="63" t="inlineStr">
        <is>
          <t>1h 45m</t>
        </is>
      </c>
      <c r="E8" s="72" t="n">
        <v>100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n"/>
    </row>
    <row r="9" ht="15" customHeight="1" s="41">
      <c r="A9" s="63" t="inlineStr">
        <is>
          <t>AQA (8462)</t>
        </is>
      </c>
      <c r="B9" s="63" t="inlineStr">
        <is>
          <t>June 2019</t>
        </is>
      </c>
      <c r="C9" s="63" t="inlineStr">
        <is>
          <t>Paper 2</t>
        </is>
      </c>
      <c r="D9" s="63" t="inlineStr">
        <is>
          <t>1h 45m</t>
        </is>
      </c>
      <c r="E9" s="72" t="n">
        <v>100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n"/>
    </row>
    <row r="10" ht="15" customHeight="1" s="41">
      <c r="A10" s="63" t="inlineStr">
        <is>
          <t>AQA (8462)</t>
        </is>
      </c>
      <c r="B10" s="63" t="inlineStr">
        <is>
          <t>Nov 2020</t>
        </is>
      </c>
      <c r="C10" s="63" t="inlineStr">
        <is>
          <t>Paper 1</t>
        </is>
      </c>
      <c r="D10" s="63" t="inlineStr">
        <is>
          <t>1h 45m</t>
        </is>
      </c>
      <c r="E10" s="72" t="n">
        <v>100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inlineStr">
        <is>
          <t>Autumn series taken by few students.</t>
        </is>
      </c>
    </row>
    <row r="11" ht="15" customHeight="1" s="41">
      <c r="A11" s="63" t="inlineStr">
        <is>
          <t>AQA (8462)</t>
        </is>
      </c>
      <c r="B11" s="63" t="inlineStr">
        <is>
          <t>Nov 2020</t>
        </is>
      </c>
      <c r="C11" s="63" t="inlineStr">
        <is>
          <t>Paper 2</t>
        </is>
      </c>
      <c r="D11" s="63" t="inlineStr">
        <is>
          <t>1h 45m</t>
        </is>
      </c>
      <c r="E11" s="72" t="n">
        <v>100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inlineStr">
        <is>
          <t>Autumn series taken by few students.</t>
        </is>
      </c>
    </row>
    <row r="12" ht="15" customHeight="1" s="41">
      <c r="A12" s="63" t="inlineStr">
        <is>
          <t>AQA (8462)</t>
        </is>
      </c>
      <c r="B12" s="63" t="inlineStr">
        <is>
          <t>Nov 2021</t>
        </is>
      </c>
      <c r="C12" s="63" t="inlineStr">
        <is>
          <t>Paper 1</t>
        </is>
      </c>
      <c r="D12" s="63" t="inlineStr">
        <is>
          <t>1h 45m</t>
        </is>
      </c>
      <c r="E12" s="72" t="n">
        <v>100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inlineStr">
        <is>
          <t>Autumn series taken by few students.</t>
        </is>
      </c>
    </row>
    <row r="13" ht="15" customHeight="1" s="41">
      <c r="A13" s="63" t="inlineStr">
        <is>
          <t>AQA (8462)</t>
        </is>
      </c>
      <c r="B13" s="63" t="inlineStr">
        <is>
          <t>Nov 2021</t>
        </is>
      </c>
      <c r="C13" s="63" t="inlineStr">
        <is>
          <t>Paper 2</t>
        </is>
      </c>
      <c r="D13" s="63" t="inlineStr">
        <is>
          <t>1h 45m</t>
        </is>
      </c>
      <c r="E13" s="72" t="n">
        <v>100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inlineStr">
        <is>
          <t>Autumn series taken by few students.</t>
        </is>
      </c>
    </row>
    <row r="14" ht="15" customHeight="1" s="41">
      <c r="A14" s="63" t="inlineStr">
        <is>
          <t>AQA (8462)</t>
        </is>
      </c>
      <c r="B14" s="63" t="inlineStr">
        <is>
          <t>June 2022</t>
        </is>
      </c>
      <c r="C14" s="63" t="inlineStr">
        <is>
          <t>Paper 1</t>
        </is>
      </c>
      <c r="D14" s="63" t="inlineStr">
        <is>
          <t>1h 45m</t>
        </is>
      </c>
      <c r="E14" s="72" t="n">
        <v>100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n"/>
    </row>
    <row r="15" ht="15" customHeight="1" s="41">
      <c r="A15" s="63" t="inlineStr">
        <is>
          <t>AQA (8462)</t>
        </is>
      </c>
      <c r="B15" s="63" t="inlineStr">
        <is>
          <t>June 2022</t>
        </is>
      </c>
      <c r="C15" s="63" t="inlineStr">
        <is>
          <t>Paper 2</t>
        </is>
      </c>
      <c r="D15" s="63" t="inlineStr">
        <is>
          <t>1h 45m</t>
        </is>
      </c>
      <c r="E15" s="72" t="n">
        <v>100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n"/>
    </row>
    <row r="16" ht="15" customHeight="1" s="41">
      <c r="A16" s="63" t="inlineStr">
        <is>
          <t>AQA (8462)</t>
        </is>
      </c>
      <c r="B16" s="63" t="inlineStr">
        <is>
          <t>June 2023</t>
        </is>
      </c>
      <c r="C16" s="63" t="inlineStr">
        <is>
          <t>Paper 1</t>
        </is>
      </c>
      <c r="D16" s="63" t="inlineStr">
        <is>
          <t>1h 45m</t>
        </is>
      </c>
      <c r="E16" s="72" t="n">
        <v>100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n"/>
    </row>
    <row r="17" ht="15" customHeight="1" s="41">
      <c r="A17" s="63" t="inlineStr">
        <is>
          <t>AQA (8462)</t>
        </is>
      </c>
      <c r="B17" s="63" t="inlineStr">
        <is>
          <t>June 2023</t>
        </is>
      </c>
      <c r="C17" s="63" t="inlineStr">
        <is>
          <t>Paper 2</t>
        </is>
      </c>
      <c r="D17" s="63" t="inlineStr">
        <is>
          <t>1h 45m</t>
        </is>
      </c>
      <c r="E17" s="72" t="n">
        <v>100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n"/>
    </row>
    <row r="18" ht="15" customHeight="1" s="41">
      <c r="A18" s="63" t="inlineStr">
        <is>
          <t>AQA (8462)</t>
        </is>
      </c>
      <c r="B18" s="63" t="inlineStr">
        <is>
          <t>June 2024</t>
        </is>
      </c>
      <c r="C18" s="63" t="inlineStr">
        <is>
          <t>Paper 1</t>
        </is>
      </c>
      <c r="D18" s="63" t="inlineStr">
        <is>
          <t>1h 45m</t>
        </is>
      </c>
      <c r="E18" s="72" t="n">
        <v>100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n"/>
    </row>
    <row r="19" ht="15" customHeight="1" s="41">
      <c r="A19" s="63" t="inlineStr">
        <is>
          <t>AQA (8462)</t>
        </is>
      </c>
      <c r="B19" s="63" t="inlineStr">
        <is>
          <t>June 2024</t>
        </is>
      </c>
      <c r="C19" s="63" t="inlineStr">
        <is>
          <t>Paper 2</t>
        </is>
      </c>
      <c r="D19" s="63" t="inlineStr">
        <is>
          <t>1h 45m</t>
        </is>
      </c>
      <c r="E19" s="72" t="n">
        <v>100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n"/>
    </row>
    <row r="20" ht="15" customHeight="1" s="41">
      <c r="A20" s="63" t="inlineStr">
        <is>
          <t>AQA (8462)</t>
        </is>
      </c>
      <c r="B20" s="63" t="inlineStr">
        <is>
          <t>June 2025</t>
        </is>
      </c>
      <c r="C20" s="63" t="inlineStr">
        <is>
          <t>Paper 1</t>
        </is>
      </c>
      <c r="D20" s="63" t="inlineStr">
        <is>
          <t>1h 45m</t>
        </is>
      </c>
      <c r="E20" s="72" t="n">
        <v>100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inlineStr">
        <is>
          <t>Most recent series – if it's not online, ask a teacher.</t>
        </is>
      </c>
    </row>
    <row r="21" ht="15" customHeight="1" s="41">
      <c r="A21" s="63" t="inlineStr">
        <is>
          <t>AQA (8462)</t>
        </is>
      </c>
      <c r="B21" s="63" t="inlineStr">
        <is>
          <t>June 2025</t>
        </is>
      </c>
      <c r="C21" s="63" t="inlineStr">
        <is>
          <t>Paper 2</t>
        </is>
      </c>
      <c r="D21" s="63" t="inlineStr">
        <is>
          <t>1h 45m</t>
        </is>
      </c>
      <c r="E21" s="72" t="n">
        <v>100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inlineStr">
        <is>
          <t>Most recent series – if it's not online, ask a teacher.</t>
        </is>
      </c>
    </row>
    <row r="22" ht="15" customHeight="1" s="41">
      <c r="A22" s="63" t="inlineStr">
        <is>
          <t>AQA (8462)</t>
        </is>
      </c>
      <c r="B22" s="63" t="inlineStr">
        <is>
          <t>Specimen</t>
        </is>
      </c>
      <c r="C22" s="63" t="inlineStr">
        <is>
          <t>Paper 1</t>
        </is>
      </c>
      <c r="D22" s="63" t="inlineStr">
        <is>
          <t>1h 45m</t>
        </is>
      </c>
      <c r="E22" s="72" t="n">
        <v>100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inlineStr">
        <is>
          <t>Specimen (SAM) paper – on the board's website.</t>
        </is>
      </c>
    </row>
    <row r="23" ht="15" customHeight="1" s="41">
      <c r="A23" s="63" t="inlineStr">
        <is>
          <t>AQA (8462)</t>
        </is>
      </c>
      <c r="B23" s="63" t="inlineStr">
        <is>
          <t>Specimen</t>
        </is>
      </c>
      <c r="C23" s="63" t="inlineStr">
        <is>
          <t>Paper 2</t>
        </is>
      </c>
      <c r="D23" s="63" t="inlineStr">
        <is>
          <t>1h 45m</t>
        </is>
      </c>
      <c r="E23" s="72" t="n">
        <v>100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inlineStr">
        <is>
          <t>Specimen (SAM) paper – on the board's website.</t>
        </is>
      </c>
    </row>
    <row r="24" ht="15" customHeight="1" s="41">
      <c r="A24" s="63" t="inlineStr">
        <is>
          <t>Edexcel (1CH0)</t>
        </is>
      </c>
      <c r="B24" s="63" t="inlineStr">
        <is>
          <t>June 2018</t>
        </is>
      </c>
      <c r="C24" s="63" t="inlineStr">
        <is>
          <t>Paper 1</t>
        </is>
      </c>
      <c r="D24" s="63" t="inlineStr">
        <is>
          <t>1h 45m</t>
        </is>
      </c>
      <c r="E24" s="72" t="n">
        <v>100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n"/>
    </row>
    <row r="25" ht="15" customHeight="1" s="41">
      <c r="A25" s="63" t="inlineStr">
        <is>
          <t>Edexcel (1CH0)</t>
        </is>
      </c>
      <c r="B25" s="63" t="inlineStr">
        <is>
          <t>June 2018</t>
        </is>
      </c>
      <c r="C25" s="63" t="inlineStr">
        <is>
          <t>Paper 2</t>
        </is>
      </c>
      <c r="D25" s="63" t="inlineStr">
        <is>
          <t>1h 45m</t>
        </is>
      </c>
      <c r="E25" s="72" t="n">
        <v>100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n"/>
    </row>
    <row r="26" ht="15" customHeight="1" s="41">
      <c r="A26" s="63" t="inlineStr">
        <is>
          <t>Edexcel (1CH0)</t>
        </is>
      </c>
      <c r="B26" s="63" t="inlineStr">
        <is>
          <t>June 2019</t>
        </is>
      </c>
      <c r="C26" s="63" t="inlineStr">
        <is>
          <t>Paper 1</t>
        </is>
      </c>
      <c r="D26" s="63" t="inlineStr">
        <is>
          <t>1h 45m</t>
        </is>
      </c>
      <c r="E26" s="72" t="n">
        <v>100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n"/>
    </row>
    <row r="27" ht="15" customHeight="1" s="41">
      <c r="A27" s="63" t="inlineStr">
        <is>
          <t>Edexcel (1CH0)</t>
        </is>
      </c>
      <c r="B27" s="63" t="inlineStr">
        <is>
          <t>June 2019</t>
        </is>
      </c>
      <c r="C27" s="63" t="inlineStr">
        <is>
          <t>Paper 2</t>
        </is>
      </c>
      <c r="D27" s="63" t="inlineStr">
        <is>
          <t>1h 45m</t>
        </is>
      </c>
      <c r="E27" s="72" t="n">
        <v>100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n"/>
    </row>
    <row r="28" ht="15" customHeight="1" s="41">
      <c r="A28" s="63" t="inlineStr">
        <is>
          <t>Edexcel (1CH0)</t>
        </is>
      </c>
      <c r="B28" s="63" t="inlineStr">
        <is>
          <t>Nov 2020</t>
        </is>
      </c>
      <c r="C28" s="63" t="inlineStr">
        <is>
          <t>Paper 1</t>
        </is>
      </c>
      <c r="D28" s="63" t="inlineStr">
        <is>
          <t>1h 45m</t>
        </is>
      </c>
      <c r="E28" s="72" t="n">
        <v>100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inlineStr">
        <is>
          <t>Autumn series taken by few students.</t>
        </is>
      </c>
    </row>
    <row r="29" ht="15" customHeight="1" s="41">
      <c r="A29" s="63" t="inlineStr">
        <is>
          <t>Edexcel (1CH0)</t>
        </is>
      </c>
      <c r="B29" s="63" t="inlineStr">
        <is>
          <t>Nov 2020</t>
        </is>
      </c>
      <c r="C29" s="63" t="inlineStr">
        <is>
          <t>Paper 2</t>
        </is>
      </c>
      <c r="D29" s="63" t="inlineStr">
        <is>
          <t>1h 45m</t>
        </is>
      </c>
      <c r="E29" s="72" t="n">
        <v>100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inlineStr">
        <is>
          <t>Autumn series taken by few students.</t>
        </is>
      </c>
    </row>
    <row r="30" ht="15" customHeight="1" s="41">
      <c r="A30" s="63" t="inlineStr">
        <is>
          <t>Edexcel (1CH0)</t>
        </is>
      </c>
      <c r="B30" s="63" t="inlineStr">
        <is>
          <t>Nov 2021</t>
        </is>
      </c>
      <c r="C30" s="63" t="inlineStr">
        <is>
          <t>Paper 1</t>
        </is>
      </c>
      <c r="D30" s="63" t="inlineStr">
        <is>
          <t>1h 45m</t>
        </is>
      </c>
      <c r="E30" s="72" t="n">
        <v>100</v>
      </c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inlineStr">
        <is>
          <t>Autumn series taken by few students.</t>
        </is>
      </c>
    </row>
    <row r="31" ht="15" customHeight="1" s="41">
      <c r="A31" s="63" t="inlineStr">
        <is>
          <t>Edexcel (1CH0)</t>
        </is>
      </c>
      <c r="B31" s="63" t="inlineStr">
        <is>
          <t>Nov 2021</t>
        </is>
      </c>
      <c r="C31" s="63" t="inlineStr">
        <is>
          <t>Paper 2</t>
        </is>
      </c>
      <c r="D31" s="63" t="inlineStr">
        <is>
          <t>1h 45m</t>
        </is>
      </c>
      <c r="E31" s="72" t="n">
        <v>100</v>
      </c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inlineStr">
        <is>
          <t>Autumn series taken by few students.</t>
        </is>
      </c>
    </row>
    <row r="32" ht="15" customHeight="1" s="41">
      <c r="A32" s="63" t="inlineStr">
        <is>
          <t>Edexcel (1CH0)</t>
        </is>
      </c>
      <c r="B32" s="63" t="inlineStr">
        <is>
          <t>June 2022</t>
        </is>
      </c>
      <c r="C32" s="63" t="inlineStr">
        <is>
          <t>Paper 1</t>
        </is>
      </c>
      <c r="D32" s="63" t="inlineStr">
        <is>
          <t>1h 45m</t>
        </is>
      </c>
      <c r="E32" s="72" t="n">
        <v>100</v>
      </c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n"/>
    </row>
    <row r="33" ht="15" customHeight="1" s="41">
      <c r="A33" s="63" t="inlineStr">
        <is>
          <t>Edexcel (1CH0)</t>
        </is>
      </c>
      <c r="B33" s="63" t="inlineStr">
        <is>
          <t>June 2022</t>
        </is>
      </c>
      <c r="C33" s="63" t="inlineStr">
        <is>
          <t>Paper 2</t>
        </is>
      </c>
      <c r="D33" s="63" t="inlineStr">
        <is>
          <t>1h 45m</t>
        </is>
      </c>
      <c r="E33" s="72" t="n">
        <v>100</v>
      </c>
      <c r="F33" s="79" t="n"/>
      <c r="G33" s="73" t="n"/>
      <c r="H33" s="72" t="n"/>
      <c r="I33" s="80">
        <f>IF(AND(ISNUMBER(H33),ISNUMBER(E33),E33&gt;0),H33/E33,"")</f>
        <v/>
      </c>
      <c r="J33" s="72" t="n"/>
      <c r="K33" s="79" t="n"/>
      <c r="L33" s="72" t="n"/>
      <c r="M33" s="73" t="n"/>
      <c r="N33" s="68" t="n"/>
    </row>
    <row r="34" ht="15" customHeight="1" s="41">
      <c r="A34" s="63" t="inlineStr">
        <is>
          <t>Edexcel (1CH0)</t>
        </is>
      </c>
      <c r="B34" s="63" t="inlineStr">
        <is>
          <t>June 2023</t>
        </is>
      </c>
      <c r="C34" s="63" t="inlineStr">
        <is>
          <t>Paper 1</t>
        </is>
      </c>
      <c r="D34" s="63" t="inlineStr">
        <is>
          <t>1h 45m</t>
        </is>
      </c>
      <c r="E34" s="72" t="n">
        <v>100</v>
      </c>
      <c r="F34" s="79" t="n"/>
      <c r="G34" s="73" t="n"/>
      <c r="H34" s="72" t="n"/>
      <c r="I34" s="80">
        <f>IF(AND(ISNUMBER(H34),ISNUMBER(E34),E34&gt;0),H34/E34,"")</f>
        <v/>
      </c>
      <c r="J34" s="72" t="n"/>
      <c r="K34" s="79" t="n"/>
      <c r="L34" s="72" t="n"/>
      <c r="M34" s="73" t="n"/>
      <c r="N34" s="68" t="n"/>
    </row>
    <row r="35" ht="15" customHeight="1" s="41">
      <c r="A35" s="63" t="inlineStr">
        <is>
          <t>Edexcel (1CH0)</t>
        </is>
      </c>
      <c r="B35" s="63" t="inlineStr">
        <is>
          <t>June 2023</t>
        </is>
      </c>
      <c r="C35" s="63" t="inlineStr">
        <is>
          <t>Paper 2</t>
        </is>
      </c>
      <c r="D35" s="63" t="inlineStr">
        <is>
          <t>1h 45m</t>
        </is>
      </c>
      <c r="E35" s="72" t="n">
        <v>100</v>
      </c>
      <c r="F35" s="79" t="n"/>
      <c r="G35" s="73" t="n"/>
      <c r="H35" s="72" t="n"/>
      <c r="I35" s="80">
        <f>IF(AND(ISNUMBER(H35),ISNUMBER(E35),E35&gt;0),H35/E35,"")</f>
        <v/>
      </c>
      <c r="J35" s="72" t="n"/>
      <c r="K35" s="79" t="n"/>
      <c r="L35" s="72" t="n"/>
      <c r="M35" s="73" t="n"/>
      <c r="N35" s="68" t="n"/>
    </row>
    <row r="36" ht="15" customHeight="1" s="41">
      <c r="A36" s="63" t="inlineStr">
        <is>
          <t>Edexcel (1CH0)</t>
        </is>
      </c>
      <c r="B36" s="63" t="inlineStr">
        <is>
          <t>June 2024</t>
        </is>
      </c>
      <c r="C36" s="63" t="inlineStr">
        <is>
          <t>Paper 1</t>
        </is>
      </c>
      <c r="D36" s="63" t="inlineStr">
        <is>
          <t>1h 45m</t>
        </is>
      </c>
      <c r="E36" s="72" t="n">
        <v>100</v>
      </c>
      <c r="F36" s="79" t="n"/>
      <c r="G36" s="73" t="n"/>
      <c r="H36" s="72" t="n"/>
      <c r="I36" s="80">
        <f>IF(AND(ISNUMBER(H36),ISNUMBER(E36),E36&gt;0),H36/E36,"")</f>
        <v/>
      </c>
      <c r="J36" s="72" t="n"/>
      <c r="K36" s="79" t="n"/>
      <c r="L36" s="72" t="n"/>
      <c r="M36" s="73" t="n"/>
      <c r="N36" s="68" t="n"/>
    </row>
    <row r="37" ht="15" customHeight="1" s="41">
      <c r="A37" s="63" t="inlineStr">
        <is>
          <t>Edexcel (1CH0)</t>
        </is>
      </c>
      <c r="B37" s="63" t="inlineStr">
        <is>
          <t>June 2024</t>
        </is>
      </c>
      <c r="C37" s="63" t="inlineStr">
        <is>
          <t>Paper 2</t>
        </is>
      </c>
      <c r="D37" s="63" t="inlineStr">
        <is>
          <t>1h 45m</t>
        </is>
      </c>
      <c r="E37" s="72" t="n">
        <v>100</v>
      </c>
      <c r="F37" s="79" t="n"/>
      <c r="G37" s="73" t="n"/>
      <c r="H37" s="72" t="n"/>
      <c r="I37" s="80">
        <f>IF(AND(ISNUMBER(H37),ISNUMBER(E37),E37&gt;0),H37/E37,"")</f>
        <v/>
      </c>
      <c r="J37" s="72" t="n"/>
      <c r="K37" s="79" t="n"/>
      <c r="L37" s="72" t="n"/>
      <c r="M37" s="73" t="n"/>
      <c r="N37" s="68" t="n"/>
    </row>
    <row r="38" ht="15" customHeight="1" s="41">
      <c r="A38" s="63" t="inlineStr">
        <is>
          <t>Edexcel (1CH0)</t>
        </is>
      </c>
      <c r="B38" s="63" t="inlineStr">
        <is>
          <t>June 2025</t>
        </is>
      </c>
      <c r="C38" s="63" t="inlineStr">
        <is>
          <t>Paper 1</t>
        </is>
      </c>
      <c r="D38" s="63" t="inlineStr">
        <is>
          <t>1h 45m</t>
        </is>
      </c>
      <c r="E38" s="72" t="n">
        <v>100</v>
      </c>
      <c r="F38" s="79" t="n"/>
      <c r="G38" s="73" t="n"/>
      <c r="H38" s="72" t="n"/>
      <c r="I38" s="80">
        <f>IF(AND(ISNUMBER(H38),ISNUMBER(E38),E38&gt;0),H38/E38,"")</f>
        <v/>
      </c>
      <c r="J38" s="72" t="n"/>
      <c r="K38" s="79" t="n"/>
      <c r="L38" s="72" t="n"/>
      <c r="M38" s="73" t="n"/>
      <c r="N38" s="68" t="inlineStr">
        <is>
          <t>Most recent series – if it's not online, ask a teacher.</t>
        </is>
      </c>
    </row>
    <row r="39" ht="15" customHeight="1" s="41">
      <c r="A39" s="63" t="inlineStr">
        <is>
          <t>Edexcel (1CH0)</t>
        </is>
      </c>
      <c r="B39" s="63" t="inlineStr">
        <is>
          <t>June 2025</t>
        </is>
      </c>
      <c r="C39" s="63" t="inlineStr">
        <is>
          <t>Paper 2</t>
        </is>
      </c>
      <c r="D39" s="63" t="inlineStr">
        <is>
          <t>1h 45m</t>
        </is>
      </c>
      <c r="E39" s="72" t="n">
        <v>100</v>
      </c>
      <c r="F39" s="79" t="n"/>
      <c r="G39" s="73" t="n"/>
      <c r="H39" s="72" t="n"/>
      <c r="I39" s="80">
        <f>IF(AND(ISNUMBER(H39),ISNUMBER(E39),E39&gt;0),H39/E39,"")</f>
        <v/>
      </c>
      <c r="J39" s="72" t="n"/>
      <c r="K39" s="79" t="n"/>
      <c r="L39" s="72" t="n"/>
      <c r="M39" s="73" t="n"/>
      <c r="N39" s="68" t="inlineStr">
        <is>
          <t>Most recent series – if it's not online, ask a teacher.</t>
        </is>
      </c>
    </row>
    <row r="40" ht="15" customHeight="1" s="41">
      <c r="A40" s="63" t="inlineStr">
        <is>
          <t>Edexcel (1CH0)</t>
        </is>
      </c>
      <c r="B40" s="63" t="inlineStr">
        <is>
          <t>Specimen</t>
        </is>
      </c>
      <c r="C40" s="63" t="inlineStr">
        <is>
          <t>Paper 1</t>
        </is>
      </c>
      <c r="D40" s="63" t="inlineStr">
        <is>
          <t>1h 45m</t>
        </is>
      </c>
      <c r="E40" s="72" t="n">
        <v>100</v>
      </c>
      <c r="F40" s="79" t="n"/>
      <c r="G40" s="73" t="n"/>
      <c r="H40" s="72" t="n"/>
      <c r="I40" s="80">
        <f>IF(AND(ISNUMBER(H40),ISNUMBER(E40),E40&gt;0),H40/E40,"")</f>
        <v/>
      </c>
      <c r="J40" s="72" t="n"/>
      <c r="K40" s="79" t="n"/>
      <c r="L40" s="72" t="n"/>
      <c r="M40" s="73" t="n"/>
      <c r="N40" s="68" t="inlineStr">
        <is>
          <t>Specimen (SAM) paper – on the board's website.</t>
        </is>
      </c>
    </row>
    <row r="41" ht="15" customHeight="1" s="41">
      <c r="A41" s="63" t="inlineStr">
        <is>
          <t>Edexcel (1CH0)</t>
        </is>
      </c>
      <c r="B41" s="63" t="inlineStr">
        <is>
          <t>Specimen</t>
        </is>
      </c>
      <c r="C41" s="63" t="inlineStr">
        <is>
          <t>Paper 2</t>
        </is>
      </c>
      <c r="D41" s="63" t="inlineStr">
        <is>
          <t>1h 45m</t>
        </is>
      </c>
      <c r="E41" s="72" t="n">
        <v>100</v>
      </c>
      <c r="F41" s="79" t="n"/>
      <c r="G41" s="73" t="n"/>
      <c r="H41" s="72" t="n"/>
      <c r="I41" s="80">
        <f>IF(AND(ISNUMBER(H41),ISNUMBER(E41),E41&gt;0),H41/E41,"")</f>
        <v/>
      </c>
      <c r="J41" s="72" t="n"/>
      <c r="K41" s="79" t="n"/>
      <c r="L41" s="72" t="n"/>
      <c r="M41" s="73" t="n"/>
      <c r="N41" s="68" t="inlineStr">
        <is>
          <t>Specimen (SAM) paper – on the board's website.</t>
        </is>
      </c>
    </row>
    <row r="42" ht="15" customHeight="1" s="41">
      <c r="A42" s="63" t="inlineStr">
        <is>
          <t>OCR Gateway (J248)</t>
        </is>
      </c>
      <c r="B42" s="63" t="inlineStr">
        <is>
          <t>June 2018</t>
        </is>
      </c>
      <c r="C42" s="63" t="inlineStr">
        <is>
          <t>F: Paper 1 / H: Paper 3</t>
        </is>
      </c>
      <c r="D42" s="63" t="inlineStr">
        <is>
          <t>1h 45m</t>
        </is>
      </c>
      <c r="E42" s="72" t="n">
        <v>90</v>
      </c>
      <c r="F42" s="79" t="n"/>
      <c r="G42" s="73" t="n"/>
      <c r="H42" s="72" t="n"/>
      <c r="I42" s="80">
        <f>IF(AND(ISNUMBER(H42),ISNUMBER(E42),E42&gt;0),H42/E42,"")</f>
        <v/>
      </c>
      <c r="J42" s="72" t="n"/>
      <c r="K42" s="79" t="n"/>
      <c r="L42" s="72" t="n"/>
      <c r="M42" s="73" t="n"/>
      <c r="N42" s="68" t="n"/>
    </row>
    <row r="43" ht="15" customHeight="1" s="41">
      <c r="A43" s="63" t="inlineStr">
        <is>
          <t>OCR Gateway (J248)</t>
        </is>
      </c>
      <c r="B43" s="63" t="inlineStr">
        <is>
          <t>June 2018</t>
        </is>
      </c>
      <c r="C43" s="63" t="inlineStr">
        <is>
          <t>F: Paper 2 / H: Paper 4</t>
        </is>
      </c>
      <c r="D43" s="63" t="inlineStr">
        <is>
          <t>1h 45m</t>
        </is>
      </c>
      <c r="E43" s="72" t="n">
        <v>90</v>
      </c>
      <c r="F43" s="79" t="n"/>
      <c r="G43" s="73" t="n"/>
      <c r="H43" s="72" t="n"/>
      <c r="I43" s="80">
        <f>IF(AND(ISNUMBER(H43),ISNUMBER(E43),E43&gt;0),H43/E43,"")</f>
        <v/>
      </c>
      <c r="J43" s="72" t="n"/>
      <c r="K43" s="79" t="n"/>
      <c r="L43" s="72" t="n"/>
      <c r="M43" s="73" t="n"/>
      <c r="N43" s="68" t="n"/>
    </row>
    <row r="44" ht="15" customHeight="1" s="41">
      <c r="A44" s="63" t="inlineStr">
        <is>
          <t>OCR Gateway (J248)</t>
        </is>
      </c>
      <c r="B44" s="63" t="inlineStr">
        <is>
          <t>June 2019</t>
        </is>
      </c>
      <c r="C44" s="63" t="inlineStr">
        <is>
          <t>F: Paper 1 / H: Paper 3</t>
        </is>
      </c>
      <c r="D44" s="63" t="inlineStr">
        <is>
          <t>1h 45m</t>
        </is>
      </c>
      <c r="E44" s="72" t="n">
        <v>90</v>
      </c>
      <c r="F44" s="79" t="n"/>
      <c r="G44" s="73" t="n"/>
      <c r="H44" s="72" t="n"/>
      <c r="I44" s="80">
        <f>IF(AND(ISNUMBER(H44),ISNUMBER(E44),E44&gt;0),H44/E44,"")</f>
        <v/>
      </c>
      <c r="J44" s="72" t="n"/>
      <c r="K44" s="79" t="n"/>
      <c r="L44" s="72" t="n"/>
      <c r="M44" s="73" t="n"/>
      <c r="N44" s="68" t="n"/>
    </row>
    <row r="45" ht="15" customHeight="1" s="41">
      <c r="A45" s="63" t="inlineStr">
        <is>
          <t>OCR Gateway (J248)</t>
        </is>
      </c>
      <c r="B45" s="63" t="inlineStr">
        <is>
          <t>June 2019</t>
        </is>
      </c>
      <c r="C45" s="63" t="inlineStr">
        <is>
          <t>F: Paper 2 / H: Paper 4</t>
        </is>
      </c>
      <c r="D45" s="63" t="inlineStr">
        <is>
          <t>1h 45m</t>
        </is>
      </c>
      <c r="E45" s="72" t="n">
        <v>90</v>
      </c>
      <c r="F45" s="79" t="n"/>
      <c r="G45" s="73" t="n"/>
      <c r="H45" s="72" t="n"/>
      <c r="I45" s="80">
        <f>IF(AND(ISNUMBER(H45),ISNUMBER(E45),E45&gt;0),H45/E45,"")</f>
        <v/>
      </c>
      <c r="J45" s="72" t="n"/>
      <c r="K45" s="79" t="n"/>
      <c r="L45" s="72" t="n"/>
      <c r="M45" s="73" t="n"/>
      <c r="N45" s="68" t="n"/>
    </row>
    <row r="46" ht="15" customHeight="1" s="41">
      <c r="A46" s="63" t="inlineStr">
        <is>
          <t>OCR Gateway (J248)</t>
        </is>
      </c>
      <c r="B46" s="63" t="inlineStr">
        <is>
          <t>Nov 2020</t>
        </is>
      </c>
      <c r="C46" s="63" t="inlineStr">
        <is>
          <t>F: Paper 1 / H: Paper 3</t>
        </is>
      </c>
      <c r="D46" s="63" t="inlineStr">
        <is>
          <t>1h 45m</t>
        </is>
      </c>
      <c r="E46" s="72" t="n">
        <v>90</v>
      </c>
      <c r="F46" s="79" t="n"/>
      <c r="G46" s="73" t="n"/>
      <c r="H46" s="72" t="n"/>
      <c r="I46" s="80">
        <f>IF(AND(ISNUMBER(H46),ISNUMBER(E46),E46&gt;0),H46/E46,"")</f>
        <v/>
      </c>
      <c r="J46" s="72" t="n"/>
      <c r="K46" s="79" t="n"/>
      <c r="L46" s="72" t="n"/>
      <c r="M46" s="73" t="n"/>
      <c r="N46" s="68" t="inlineStr">
        <is>
          <t>Autumn series taken by few students.</t>
        </is>
      </c>
    </row>
    <row r="47" ht="15" customHeight="1" s="41">
      <c r="A47" s="63" t="inlineStr">
        <is>
          <t>OCR Gateway (J248)</t>
        </is>
      </c>
      <c r="B47" s="63" t="inlineStr">
        <is>
          <t>Nov 2020</t>
        </is>
      </c>
      <c r="C47" s="63" t="inlineStr">
        <is>
          <t>F: Paper 2 / H: Paper 4</t>
        </is>
      </c>
      <c r="D47" s="63" t="inlineStr">
        <is>
          <t>1h 45m</t>
        </is>
      </c>
      <c r="E47" s="72" t="n">
        <v>90</v>
      </c>
      <c r="F47" s="79" t="n"/>
      <c r="G47" s="73" t="n"/>
      <c r="H47" s="72" t="n"/>
      <c r="I47" s="80">
        <f>IF(AND(ISNUMBER(H47),ISNUMBER(E47),E47&gt;0),H47/E47,"")</f>
        <v/>
      </c>
      <c r="J47" s="72" t="n"/>
      <c r="K47" s="79" t="n"/>
      <c r="L47" s="72" t="n"/>
      <c r="M47" s="73" t="n"/>
      <c r="N47" s="68" t="inlineStr">
        <is>
          <t>Autumn series taken by few students.</t>
        </is>
      </c>
    </row>
    <row r="48" ht="15" customHeight="1" s="41">
      <c r="A48" s="63" t="inlineStr">
        <is>
          <t>OCR Gateway (J248)</t>
        </is>
      </c>
      <c r="B48" s="63" t="inlineStr">
        <is>
          <t>Nov 2021</t>
        </is>
      </c>
      <c r="C48" s="63" t="inlineStr">
        <is>
          <t>F: Paper 1 / H: Paper 3</t>
        </is>
      </c>
      <c r="D48" s="63" t="inlineStr">
        <is>
          <t>1h 45m</t>
        </is>
      </c>
      <c r="E48" s="72" t="n">
        <v>90</v>
      </c>
      <c r="F48" s="79" t="n"/>
      <c r="G48" s="73" t="n"/>
      <c r="H48" s="72" t="n"/>
      <c r="I48" s="80">
        <f>IF(AND(ISNUMBER(H48),ISNUMBER(E48),E48&gt;0),H48/E48,"")</f>
        <v/>
      </c>
      <c r="J48" s="72" t="n"/>
      <c r="K48" s="79" t="n"/>
      <c r="L48" s="72" t="n"/>
      <c r="M48" s="73" t="n"/>
      <c r="N48" s="68" t="inlineStr">
        <is>
          <t>Autumn series taken by few students.</t>
        </is>
      </c>
    </row>
    <row r="49" ht="15" customHeight="1" s="41">
      <c r="A49" s="63" t="inlineStr">
        <is>
          <t>OCR Gateway (J248)</t>
        </is>
      </c>
      <c r="B49" s="63" t="inlineStr">
        <is>
          <t>Nov 2021</t>
        </is>
      </c>
      <c r="C49" s="63" t="inlineStr">
        <is>
          <t>F: Paper 2 / H: Paper 4</t>
        </is>
      </c>
      <c r="D49" s="63" t="inlineStr">
        <is>
          <t>1h 45m</t>
        </is>
      </c>
      <c r="E49" s="72" t="n">
        <v>90</v>
      </c>
      <c r="F49" s="79" t="n"/>
      <c r="G49" s="73" t="n"/>
      <c r="H49" s="72" t="n"/>
      <c r="I49" s="80">
        <f>IF(AND(ISNUMBER(H49),ISNUMBER(E49),E49&gt;0),H49/E49,"")</f>
        <v/>
      </c>
      <c r="J49" s="72" t="n"/>
      <c r="K49" s="79" t="n"/>
      <c r="L49" s="72" t="n"/>
      <c r="M49" s="73" t="n"/>
      <c r="N49" s="68" t="inlineStr">
        <is>
          <t>Autumn series taken by few students.</t>
        </is>
      </c>
    </row>
    <row r="50" ht="15" customHeight="1" s="41">
      <c r="A50" s="63" t="inlineStr">
        <is>
          <t>OCR Gateway (J248)</t>
        </is>
      </c>
      <c r="B50" s="63" t="inlineStr">
        <is>
          <t>June 2022</t>
        </is>
      </c>
      <c r="C50" s="63" t="inlineStr">
        <is>
          <t>F: Paper 1 / H: Paper 3</t>
        </is>
      </c>
      <c r="D50" s="63" t="inlineStr">
        <is>
          <t>1h 45m</t>
        </is>
      </c>
      <c r="E50" s="72" t="n">
        <v>90</v>
      </c>
      <c r="F50" s="79" t="n"/>
      <c r="G50" s="73" t="n"/>
      <c r="H50" s="72" t="n"/>
      <c r="I50" s="80">
        <f>IF(AND(ISNUMBER(H50),ISNUMBER(E50),E50&gt;0),H50/E50,"")</f>
        <v/>
      </c>
      <c r="J50" s="72" t="n"/>
      <c r="K50" s="79" t="n"/>
      <c r="L50" s="72" t="n"/>
      <c r="M50" s="73" t="n"/>
      <c r="N50" s="68" t="n"/>
    </row>
    <row r="51" ht="15" customHeight="1" s="41">
      <c r="A51" s="63" t="inlineStr">
        <is>
          <t>OCR Gateway (J248)</t>
        </is>
      </c>
      <c r="B51" s="63" t="inlineStr">
        <is>
          <t>June 2022</t>
        </is>
      </c>
      <c r="C51" s="63" t="inlineStr">
        <is>
          <t>F: Paper 2 / H: Paper 4</t>
        </is>
      </c>
      <c r="D51" s="63" t="inlineStr">
        <is>
          <t>1h 45m</t>
        </is>
      </c>
      <c r="E51" s="72" t="n">
        <v>90</v>
      </c>
      <c r="F51" s="79" t="n"/>
      <c r="G51" s="73" t="n"/>
      <c r="H51" s="72" t="n"/>
      <c r="I51" s="80">
        <f>IF(AND(ISNUMBER(H51),ISNUMBER(E51),E51&gt;0),H51/E51,"")</f>
        <v/>
      </c>
      <c r="J51" s="72" t="n"/>
      <c r="K51" s="79" t="n"/>
      <c r="L51" s="72" t="n"/>
      <c r="M51" s="73" t="n"/>
      <c r="N51" s="68" t="n"/>
    </row>
    <row r="52" ht="15" customHeight="1" s="41">
      <c r="A52" s="63" t="inlineStr">
        <is>
          <t>OCR Gateway (J248)</t>
        </is>
      </c>
      <c r="B52" s="63" t="inlineStr">
        <is>
          <t>June 2023</t>
        </is>
      </c>
      <c r="C52" s="63" t="inlineStr">
        <is>
          <t>F: Paper 1 / H: Paper 3</t>
        </is>
      </c>
      <c r="D52" s="63" t="inlineStr">
        <is>
          <t>1h 45m</t>
        </is>
      </c>
      <c r="E52" s="72" t="n">
        <v>90</v>
      </c>
      <c r="F52" s="79" t="n"/>
      <c r="G52" s="73" t="n"/>
      <c r="H52" s="72" t="n"/>
      <c r="I52" s="80">
        <f>IF(AND(ISNUMBER(H52),ISNUMBER(E52),E52&gt;0),H52/E52,"")</f>
        <v/>
      </c>
      <c r="J52" s="72" t="n"/>
      <c r="K52" s="79" t="n"/>
      <c r="L52" s="72" t="n"/>
      <c r="M52" s="73" t="n"/>
      <c r="N52" s="68" t="n"/>
    </row>
    <row r="53" ht="15" customHeight="1" s="41">
      <c r="A53" s="63" t="inlineStr">
        <is>
          <t>OCR Gateway (J248)</t>
        </is>
      </c>
      <c r="B53" s="63" t="inlineStr">
        <is>
          <t>June 2023</t>
        </is>
      </c>
      <c r="C53" s="63" t="inlineStr">
        <is>
          <t>F: Paper 2 / H: Paper 4</t>
        </is>
      </c>
      <c r="D53" s="63" t="inlineStr">
        <is>
          <t>1h 45m</t>
        </is>
      </c>
      <c r="E53" s="72" t="n">
        <v>90</v>
      </c>
      <c r="F53" s="79" t="n"/>
      <c r="G53" s="73" t="n"/>
      <c r="H53" s="72" t="n"/>
      <c r="I53" s="80">
        <f>IF(AND(ISNUMBER(H53),ISNUMBER(E53),E53&gt;0),H53/E53,"")</f>
        <v/>
      </c>
      <c r="J53" s="72" t="n"/>
      <c r="K53" s="79" t="n"/>
      <c r="L53" s="72" t="n"/>
      <c r="M53" s="73" t="n"/>
      <c r="N53" s="68" t="n"/>
    </row>
    <row r="54" ht="15" customHeight="1" s="41">
      <c r="A54" s="63" t="inlineStr">
        <is>
          <t>OCR Gateway (J248)</t>
        </is>
      </c>
      <c r="B54" s="63" t="inlineStr">
        <is>
          <t>June 2024</t>
        </is>
      </c>
      <c r="C54" s="63" t="inlineStr">
        <is>
          <t>F: Paper 1 / H: Paper 3</t>
        </is>
      </c>
      <c r="D54" s="63" t="inlineStr">
        <is>
          <t>1h 45m</t>
        </is>
      </c>
      <c r="E54" s="72" t="n">
        <v>90</v>
      </c>
      <c r="F54" s="79" t="n"/>
      <c r="G54" s="73" t="n"/>
      <c r="H54" s="72" t="n"/>
      <c r="I54" s="80">
        <f>IF(AND(ISNUMBER(H54),ISNUMBER(E54),E54&gt;0),H54/E54,"")</f>
        <v/>
      </c>
      <c r="J54" s="72" t="n"/>
      <c r="K54" s="79" t="n"/>
      <c r="L54" s="72" t="n"/>
      <c r="M54" s="73" t="n"/>
      <c r="N54" s="68" t="n"/>
    </row>
    <row r="55" ht="15" customHeight="1" s="41">
      <c r="A55" s="63" t="inlineStr">
        <is>
          <t>OCR Gateway (J248)</t>
        </is>
      </c>
      <c r="B55" s="63" t="inlineStr">
        <is>
          <t>June 2024</t>
        </is>
      </c>
      <c r="C55" s="63" t="inlineStr">
        <is>
          <t>F: Paper 2 / H: Paper 4</t>
        </is>
      </c>
      <c r="D55" s="63" t="inlineStr">
        <is>
          <t>1h 45m</t>
        </is>
      </c>
      <c r="E55" s="72" t="n">
        <v>90</v>
      </c>
      <c r="F55" s="79" t="n"/>
      <c r="G55" s="73" t="n"/>
      <c r="H55" s="72" t="n"/>
      <c r="I55" s="80">
        <f>IF(AND(ISNUMBER(H55),ISNUMBER(E55),E55&gt;0),H55/E55,"")</f>
        <v/>
      </c>
      <c r="J55" s="72" t="n"/>
      <c r="K55" s="79" t="n"/>
      <c r="L55" s="72" t="n"/>
      <c r="M55" s="73" t="n"/>
      <c r="N55" s="68" t="n"/>
    </row>
    <row r="56" ht="15" customHeight="1" s="41">
      <c r="A56" s="63" t="inlineStr">
        <is>
          <t>OCR Gateway (J248)</t>
        </is>
      </c>
      <c r="B56" s="63" t="inlineStr">
        <is>
          <t>June 2025</t>
        </is>
      </c>
      <c r="C56" s="63" t="inlineStr">
        <is>
          <t>F: Paper 1 / H: Paper 3</t>
        </is>
      </c>
      <c r="D56" s="63" t="inlineStr">
        <is>
          <t>1h 45m</t>
        </is>
      </c>
      <c r="E56" s="72" t="n">
        <v>90</v>
      </c>
      <c r="F56" s="79" t="n"/>
      <c r="G56" s="73" t="n"/>
      <c r="H56" s="72" t="n"/>
      <c r="I56" s="80">
        <f>IF(AND(ISNUMBER(H56),ISNUMBER(E56),E56&gt;0),H56/E56,"")</f>
        <v/>
      </c>
      <c r="J56" s="72" t="n"/>
      <c r="K56" s="79" t="n"/>
      <c r="L56" s="72" t="n"/>
      <c r="M56" s="73" t="n"/>
      <c r="N56" s="68" t="inlineStr">
        <is>
          <t>Most recent series – if it's not online, ask a teacher.</t>
        </is>
      </c>
    </row>
    <row r="57" ht="15" customHeight="1" s="41">
      <c r="A57" s="63" t="inlineStr">
        <is>
          <t>OCR Gateway (J248)</t>
        </is>
      </c>
      <c r="B57" s="63" t="inlineStr">
        <is>
          <t>June 2025</t>
        </is>
      </c>
      <c r="C57" s="63" t="inlineStr">
        <is>
          <t>F: Paper 2 / H: Paper 4</t>
        </is>
      </c>
      <c r="D57" s="63" t="inlineStr">
        <is>
          <t>1h 45m</t>
        </is>
      </c>
      <c r="E57" s="72" t="n">
        <v>90</v>
      </c>
      <c r="F57" s="79" t="n"/>
      <c r="G57" s="73" t="n"/>
      <c r="H57" s="72" t="n"/>
      <c r="I57" s="80">
        <f>IF(AND(ISNUMBER(H57),ISNUMBER(E57),E57&gt;0),H57/E57,"")</f>
        <v/>
      </c>
      <c r="J57" s="72" t="n"/>
      <c r="K57" s="79" t="n"/>
      <c r="L57" s="72" t="n"/>
      <c r="M57" s="73" t="n"/>
      <c r="N57" s="68" t="inlineStr">
        <is>
          <t>Most recent series – if it's not online, ask a teacher.</t>
        </is>
      </c>
    </row>
    <row r="58" ht="15" customHeight="1" s="41">
      <c r="A58" s="63" t="inlineStr">
        <is>
          <t>OCR Gateway (J248)</t>
        </is>
      </c>
      <c r="B58" s="63" t="inlineStr">
        <is>
          <t>Specimen</t>
        </is>
      </c>
      <c r="C58" s="63" t="inlineStr">
        <is>
          <t>F: Paper 1 / H: Paper 3</t>
        </is>
      </c>
      <c r="D58" s="63" t="inlineStr">
        <is>
          <t>1h 45m</t>
        </is>
      </c>
      <c r="E58" s="72" t="n">
        <v>90</v>
      </c>
      <c r="F58" s="79" t="n"/>
      <c r="G58" s="73" t="n"/>
      <c r="H58" s="72" t="n"/>
      <c r="I58" s="80">
        <f>IF(AND(ISNUMBER(H58),ISNUMBER(E58),E58&gt;0),H58/E58,"")</f>
        <v/>
      </c>
      <c r="J58" s="72" t="n"/>
      <c r="K58" s="79" t="n"/>
      <c r="L58" s="72" t="n"/>
      <c r="M58" s="73" t="n"/>
      <c r="N58" s="68" t="inlineStr">
        <is>
          <t>Specimen (SAM) paper – on the board's website.</t>
        </is>
      </c>
    </row>
    <row r="59" ht="15" customHeight="1" s="41">
      <c r="A59" s="63" t="inlineStr">
        <is>
          <t>OCR Gateway (J248)</t>
        </is>
      </c>
      <c r="B59" s="63" t="inlineStr">
        <is>
          <t>Specimen</t>
        </is>
      </c>
      <c r="C59" s="63" t="inlineStr">
        <is>
          <t>F: Paper 2 / H: Paper 4</t>
        </is>
      </c>
      <c r="D59" s="63" t="inlineStr">
        <is>
          <t>1h 45m</t>
        </is>
      </c>
      <c r="E59" s="72" t="n">
        <v>90</v>
      </c>
      <c r="F59" s="79" t="n"/>
      <c r="G59" s="73" t="n"/>
      <c r="H59" s="72" t="n"/>
      <c r="I59" s="80">
        <f>IF(AND(ISNUMBER(H59),ISNUMBER(E59),E59&gt;0),H59/E59,"")</f>
        <v/>
      </c>
      <c r="J59" s="72" t="n"/>
      <c r="K59" s="79" t="n"/>
      <c r="L59" s="72" t="n"/>
      <c r="M59" s="73" t="n"/>
      <c r="N59" s="68" t="inlineStr">
        <is>
          <t>Specimen (SAM) paper – on the board's website.</t>
        </is>
      </c>
    </row>
  </sheetData>
  <autoFilter ref="A5:N59"/>
  <mergeCells count="1">
    <mergeCell ref="A1:N1"/>
  </mergeCells>
  <conditionalFormatting sqref="A6:N59">
    <cfRule type="expression" rank="0" priority="2" equalAverage="0" aboveAverage="0" dxfId="14" text="" percent="0" bottom="0">
      <formula>$A6&lt;&gt;$B$3</formula>
    </cfRule>
  </conditionalFormatting>
  <conditionalFormatting sqref="A6:D59">
    <cfRule type="expression" rank="0" priority="3" equalAverage="0" aboveAverage="0" dxfId="1" text="" percent="0" bottom="0">
      <formula>$F6="✓"</formula>
    </cfRule>
  </conditionalFormatting>
  <conditionalFormatting sqref="I6:I59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59 K6:K59" showDropDown="0" showInputMessage="0" showErrorMessage="0" allowBlank="1" type="list" errorStyle="stop" operator="between">
      <formula1>"✓"</formula1>
      <formula2>0</formula2>
    </dataValidation>
    <dataValidation sqref="J6:J59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N5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Physics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'Start'!$B$11</f>
        <v/>
      </c>
      <c r="D3" s="44" t="inlineStr">
        <is>
          <t>Tier:</t>
        </is>
      </c>
      <c r="E3" s="77">
        <f>'Start'!$C$11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(8463)</t>
        </is>
      </c>
      <c r="B6" s="63" t="inlineStr">
        <is>
          <t>June 2018</t>
        </is>
      </c>
      <c r="C6" s="63" t="inlineStr">
        <is>
          <t>Paper 1</t>
        </is>
      </c>
      <c r="D6" s="63" t="inlineStr">
        <is>
          <t>1h 45m</t>
        </is>
      </c>
      <c r="E6" s="72" t="n">
        <v>100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(8463)</t>
        </is>
      </c>
      <c r="B7" s="63" t="inlineStr">
        <is>
          <t>June 2018</t>
        </is>
      </c>
      <c r="C7" s="63" t="inlineStr">
        <is>
          <t>Paper 2</t>
        </is>
      </c>
      <c r="D7" s="63" t="inlineStr">
        <is>
          <t>1h 45m</t>
        </is>
      </c>
      <c r="E7" s="72" t="n">
        <v>100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n"/>
    </row>
    <row r="8" ht="15" customHeight="1" s="41">
      <c r="A8" s="63" t="inlineStr">
        <is>
          <t>AQA (8463)</t>
        </is>
      </c>
      <c r="B8" s="63" t="inlineStr">
        <is>
          <t>June 2019</t>
        </is>
      </c>
      <c r="C8" s="63" t="inlineStr">
        <is>
          <t>Paper 1</t>
        </is>
      </c>
      <c r="D8" s="63" t="inlineStr">
        <is>
          <t>1h 45m</t>
        </is>
      </c>
      <c r="E8" s="72" t="n">
        <v>100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n"/>
    </row>
    <row r="9" ht="15" customHeight="1" s="41">
      <c r="A9" s="63" t="inlineStr">
        <is>
          <t>AQA (8463)</t>
        </is>
      </c>
      <c r="B9" s="63" t="inlineStr">
        <is>
          <t>June 2019</t>
        </is>
      </c>
      <c r="C9" s="63" t="inlineStr">
        <is>
          <t>Paper 2</t>
        </is>
      </c>
      <c r="D9" s="63" t="inlineStr">
        <is>
          <t>1h 45m</t>
        </is>
      </c>
      <c r="E9" s="72" t="n">
        <v>100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n"/>
    </row>
    <row r="10" ht="15" customHeight="1" s="41">
      <c r="A10" s="63" t="inlineStr">
        <is>
          <t>AQA (8463)</t>
        </is>
      </c>
      <c r="B10" s="63" t="inlineStr">
        <is>
          <t>Nov 2020</t>
        </is>
      </c>
      <c r="C10" s="63" t="inlineStr">
        <is>
          <t>Paper 1</t>
        </is>
      </c>
      <c r="D10" s="63" t="inlineStr">
        <is>
          <t>1h 45m</t>
        </is>
      </c>
      <c r="E10" s="72" t="n">
        <v>100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inlineStr">
        <is>
          <t>Autumn series taken by few students.</t>
        </is>
      </c>
    </row>
    <row r="11" ht="15" customHeight="1" s="41">
      <c r="A11" s="63" t="inlineStr">
        <is>
          <t>AQA (8463)</t>
        </is>
      </c>
      <c r="B11" s="63" t="inlineStr">
        <is>
          <t>Nov 2020</t>
        </is>
      </c>
      <c r="C11" s="63" t="inlineStr">
        <is>
          <t>Paper 2</t>
        </is>
      </c>
      <c r="D11" s="63" t="inlineStr">
        <is>
          <t>1h 45m</t>
        </is>
      </c>
      <c r="E11" s="72" t="n">
        <v>100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inlineStr">
        <is>
          <t>Autumn series taken by few students.</t>
        </is>
      </c>
    </row>
    <row r="12" ht="15" customHeight="1" s="41">
      <c r="A12" s="63" t="inlineStr">
        <is>
          <t>AQA (8463)</t>
        </is>
      </c>
      <c r="B12" s="63" t="inlineStr">
        <is>
          <t>Nov 2021</t>
        </is>
      </c>
      <c r="C12" s="63" t="inlineStr">
        <is>
          <t>Paper 1</t>
        </is>
      </c>
      <c r="D12" s="63" t="inlineStr">
        <is>
          <t>1h 45m</t>
        </is>
      </c>
      <c r="E12" s="72" t="n">
        <v>100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inlineStr">
        <is>
          <t>Autumn series taken by few students.</t>
        </is>
      </c>
    </row>
    <row r="13" ht="15" customHeight="1" s="41">
      <c r="A13" s="63" t="inlineStr">
        <is>
          <t>AQA (8463)</t>
        </is>
      </c>
      <c r="B13" s="63" t="inlineStr">
        <is>
          <t>Nov 2021</t>
        </is>
      </c>
      <c r="C13" s="63" t="inlineStr">
        <is>
          <t>Paper 2</t>
        </is>
      </c>
      <c r="D13" s="63" t="inlineStr">
        <is>
          <t>1h 45m</t>
        </is>
      </c>
      <c r="E13" s="72" t="n">
        <v>100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inlineStr">
        <is>
          <t>Autumn series taken by few students.</t>
        </is>
      </c>
    </row>
    <row r="14" ht="15" customHeight="1" s="41">
      <c r="A14" s="63" t="inlineStr">
        <is>
          <t>AQA (8463)</t>
        </is>
      </c>
      <c r="B14" s="63" t="inlineStr">
        <is>
          <t>June 2022</t>
        </is>
      </c>
      <c r="C14" s="63" t="inlineStr">
        <is>
          <t>Paper 1</t>
        </is>
      </c>
      <c r="D14" s="63" t="inlineStr">
        <is>
          <t>1h 45m</t>
        </is>
      </c>
      <c r="E14" s="72" t="n">
        <v>100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n"/>
    </row>
    <row r="15" ht="15" customHeight="1" s="41">
      <c r="A15" s="63" t="inlineStr">
        <is>
          <t>AQA (8463)</t>
        </is>
      </c>
      <c r="B15" s="63" t="inlineStr">
        <is>
          <t>June 2022</t>
        </is>
      </c>
      <c r="C15" s="63" t="inlineStr">
        <is>
          <t>Paper 2</t>
        </is>
      </c>
      <c r="D15" s="63" t="inlineStr">
        <is>
          <t>1h 45m</t>
        </is>
      </c>
      <c r="E15" s="72" t="n">
        <v>100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n"/>
    </row>
    <row r="16" ht="15" customHeight="1" s="41">
      <c r="A16" s="63" t="inlineStr">
        <is>
          <t>AQA (8463)</t>
        </is>
      </c>
      <c r="B16" s="63" t="inlineStr">
        <is>
          <t>June 2023</t>
        </is>
      </c>
      <c r="C16" s="63" t="inlineStr">
        <is>
          <t>Paper 1</t>
        </is>
      </c>
      <c r="D16" s="63" t="inlineStr">
        <is>
          <t>1h 45m</t>
        </is>
      </c>
      <c r="E16" s="72" t="n">
        <v>100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n"/>
    </row>
    <row r="17" ht="15" customHeight="1" s="41">
      <c r="A17" s="63" t="inlineStr">
        <is>
          <t>AQA (8463)</t>
        </is>
      </c>
      <c r="B17" s="63" t="inlineStr">
        <is>
          <t>June 2023</t>
        </is>
      </c>
      <c r="C17" s="63" t="inlineStr">
        <is>
          <t>Paper 2</t>
        </is>
      </c>
      <c r="D17" s="63" t="inlineStr">
        <is>
          <t>1h 45m</t>
        </is>
      </c>
      <c r="E17" s="72" t="n">
        <v>100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n"/>
    </row>
    <row r="18" ht="15" customHeight="1" s="41">
      <c r="A18" s="63" t="inlineStr">
        <is>
          <t>AQA (8463)</t>
        </is>
      </c>
      <c r="B18" s="63" t="inlineStr">
        <is>
          <t>June 2024</t>
        </is>
      </c>
      <c r="C18" s="63" t="inlineStr">
        <is>
          <t>Paper 1</t>
        </is>
      </c>
      <c r="D18" s="63" t="inlineStr">
        <is>
          <t>1h 45m</t>
        </is>
      </c>
      <c r="E18" s="72" t="n">
        <v>100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n"/>
    </row>
    <row r="19" ht="15" customHeight="1" s="41">
      <c r="A19" s="63" t="inlineStr">
        <is>
          <t>AQA (8463)</t>
        </is>
      </c>
      <c r="B19" s="63" t="inlineStr">
        <is>
          <t>June 2024</t>
        </is>
      </c>
      <c r="C19" s="63" t="inlineStr">
        <is>
          <t>Paper 2</t>
        </is>
      </c>
      <c r="D19" s="63" t="inlineStr">
        <is>
          <t>1h 45m</t>
        </is>
      </c>
      <c r="E19" s="72" t="n">
        <v>100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n"/>
    </row>
    <row r="20" ht="15" customHeight="1" s="41">
      <c r="A20" s="63" t="inlineStr">
        <is>
          <t>AQA (8463)</t>
        </is>
      </c>
      <c r="B20" s="63" t="inlineStr">
        <is>
          <t>June 2025</t>
        </is>
      </c>
      <c r="C20" s="63" t="inlineStr">
        <is>
          <t>Paper 1</t>
        </is>
      </c>
      <c r="D20" s="63" t="inlineStr">
        <is>
          <t>1h 45m</t>
        </is>
      </c>
      <c r="E20" s="72" t="n">
        <v>100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inlineStr">
        <is>
          <t>Most recent series – if it's not online, ask a teacher.</t>
        </is>
      </c>
    </row>
    <row r="21" ht="15" customHeight="1" s="41">
      <c r="A21" s="63" t="inlineStr">
        <is>
          <t>AQA (8463)</t>
        </is>
      </c>
      <c r="B21" s="63" t="inlineStr">
        <is>
          <t>June 2025</t>
        </is>
      </c>
      <c r="C21" s="63" t="inlineStr">
        <is>
          <t>Paper 2</t>
        </is>
      </c>
      <c r="D21" s="63" t="inlineStr">
        <is>
          <t>1h 45m</t>
        </is>
      </c>
      <c r="E21" s="72" t="n">
        <v>100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inlineStr">
        <is>
          <t>Most recent series – if it's not online, ask a teacher.</t>
        </is>
      </c>
    </row>
    <row r="22" ht="15" customHeight="1" s="41">
      <c r="A22" s="63" t="inlineStr">
        <is>
          <t>AQA (8463)</t>
        </is>
      </c>
      <c r="B22" s="63" t="inlineStr">
        <is>
          <t>Specimen</t>
        </is>
      </c>
      <c r="C22" s="63" t="inlineStr">
        <is>
          <t>Paper 1</t>
        </is>
      </c>
      <c r="D22" s="63" t="inlineStr">
        <is>
          <t>1h 45m</t>
        </is>
      </c>
      <c r="E22" s="72" t="n">
        <v>100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inlineStr">
        <is>
          <t>Specimen (SAM) paper – on the board's website.</t>
        </is>
      </c>
    </row>
    <row r="23" ht="15" customHeight="1" s="41">
      <c r="A23" s="63" t="inlineStr">
        <is>
          <t>AQA (8463)</t>
        </is>
      </c>
      <c r="B23" s="63" t="inlineStr">
        <is>
          <t>Specimen</t>
        </is>
      </c>
      <c r="C23" s="63" t="inlineStr">
        <is>
          <t>Paper 2</t>
        </is>
      </c>
      <c r="D23" s="63" t="inlineStr">
        <is>
          <t>1h 45m</t>
        </is>
      </c>
      <c r="E23" s="72" t="n">
        <v>100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inlineStr">
        <is>
          <t>Specimen (SAM) paper – on the board's website.</t>
        </is>
      </c>
    </row>
    <row r="24" ht="15" customHeight="1" s="41">
      <c r="A24" s="63" t="inlineStr">
        <is>
          <t>Edexcel (1PH0)</t>
        </is>
      </c>
      <c r="B24" s="63" t="inlineStr">
        <is>
          <t>June 2018</t>
        </is>
      </c>
      <c r="C24" s="63" t="inlineStr">
        <is>
          <t>Paper 1</t>
        </is>
      </c>
      <c r="D24" s="63" t="inlineStr">
        <is>
          <t>1h 45m</t>
        </is>
      </c>
      <c r="E24" s="72" t="n">
        <v>100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n"/>
    </row>
    <row r="25" ht="15" customHeight="1" s="41">
      <c r="A25" s="63" t="inlineStr">
        <is>
          <t>Edexcel (1PH0)</t>
        </is>
      </c>
      <c r="B25" s="63" t="inlineStr">
        <is>
          <t>June 2018</t>
        </is>
      </c>
      <c r="C25" s="63" t="inlineStr">
        <is>
          <t>Paper 2</t>
        </is>
      </c>
      <c r="D25" s="63" t="inlineStr">
        <is>
          <t>1h 45m</t>
        </is>
      </c>
      <c r="E25" s="72" t="n">
        <v>100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n"/>
    </row>
    <row r="26" ht="15" customHeight="1" s="41">
      <c r="A26" s="63" t="inlineStr">
        <is>
          <t>Edexcel (1PH0)</t>
        </is>
      </c>
      <c r="B26" s="63" t="inlineStr">
        <is>
          <t>June 2019</t>
        </is>
      </c>
      <c r="C26" s="63" t="inlineStr">
        <is>
          <t>Paper 1</t>
        </is>
      </c>
      <c r="D26" s="63" t="inlineStr">
        <is>
          <t>1h 45m</t>
        </is>
      </c>
      <c r="E26" s="72" t="n">
        <v>100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n"/>
    </row>
    <row r="27" ht="15" customHeight="1" s="41">
      <c r="A27" s="63" t="inlineStr">
        <is>
          <t>Edexcel (1PH0)</t>
        </is>
      </c>
      <c r="B27" s="63" t="inlineStr">
        <is>
          <t>June 2019</t>
        </is>
      </c>
      <c r="C27" s="63" t="inlineStr">
        <is>
          <t>Paper 2</t>
        </is>
      </c>
      <c r="D27" s="63" t="inlineStr">
        <is>
          <t>1h 45m</t>
        </is>
      </c>
      <c r="E27" s="72" t="n">
        <v>100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n"/>
    </row>
    <row r="28" ht="15" customHeight="1" s="41">
      <c r="A28" s="63" t="inlineStr">
        <is>
          <t>Edexcel (1PH0)</t>
        </is>
      </c>
      <c r="B28" s="63" t="inlineStr">
        <is>
          <t>Nov 2020</t>
        </is>
      </c>
      <c r="C28" s="63" t="inlineStr">
        <is>
          <t>Paper 1</t>
        </is>
      </c>
      <c r="D28" s="63" t="inlineStr">
        <is>
          <t>1h 45m</t>
        </is>
      </c>
      <c r="E28" s="72" t="n">
        <v>100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inlineStr">
        <is>
          <t>Autumn series taken by few students.</t>
        </is>
      </c>
    </row>
    <row r="29" ht="15" customHeight="1" s="41">
      <c r="A29" s="63" t="inlineStr">
        <is>
          <t>Edexcel (1PH0)</t>
        </is>
      </c>
      <c r="B29" s="63" t="inlineStr">
        <is>
          <t>Nov 2020</t>
        </is>
      </c>
      <c r="C29" s="63" t="inlineStr">
        <is>
          <t>Paper 2</t>
        </is>
      </c>
      <c r="D29" s="63" t="inlineStr">
        <is>
          <t>1h 45m</t>
        </is>
      </c>
      <c r="E29" s="72" t="n">
        <v>100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inlineStr">
        <is>
          <t>Autumn series taken by few students.</t>
        </is>
      </c>
    </row>
    <row r="30" ht="15" customHeight="1" s="41">
      <c r="A30" s="63" t="inlineStr">
        <is>
          <t>Edexcel (1PH0)</t>
        </is>
      </c>
      <c r="B30" s="63" t="inlineStr">
        <is>
          <t>Nov 2021</t>
        </is>
      </c>
      <c r="C30" s="63" t="inlineStr">
        <is>
          <t>Paper 1</t>
        </is>
      </c>
      <c r="D30" s="63" t="inlineStr">
        <is>
          <t>1h 45m</t>
        </is>
      </c>
      <c r="E30" s="72" t="n">
        <v>100</v>
      </c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inlineStr">
        <is>
          <t>Autumn series taken by few students.</t>
        </is>
      </c>
    </row>
    <row r="31" ht="15" customHeight="1" s="41">
      <c r="A31" s="63" t="inlineStr">
        <is>
          <t>Edexcel (1PH0)</t>
        </is>
      </c>
      <c r="B31" s="63" t="inlineStr">
        <is>
          <t>Nov 2021</t>
        </is>
      </c>
      <c r="C31" s="63" t="inlineStr">
        <is>
          <t>Paper 2</t>
        </is>
      </c>
      <c r="D31" s="63" t="inlineStr">
        <is>
          <t>1h 45m</t>
        </is>
      </c>
      <c r="E31" s="72" t="n">
        <v>100</v>
      </c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inlineStr">
        <is>
          <t>Autumn series taken by few students.</t>
        </is>
      </c>
    </row>
    <row r="32" ht="15" customHeight="1" s="41">
      <c r="A32" s="63" t="inlineStr">
        <is>
          <t>Edexcel (1PH0)</t>
        </is>
      </c>
      <c r="B32" s="63" t="inlineStr">
        <is>
          <t>June 2022</t>
        </is>
      </c>
      <c r="C32" s="63" t="inlineStr">
        <is>
          <t>Paper 1</t>
        </is>
      </c>
      <c r="D32" s="63" t="inlineStr">
        <is>
          <t>1h 45m</t>
        </is>
      </c>
      <c r="E32" s="72" t="n">
        <v>100</v>
      </c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n"/>
    </row>
    <row r="33" ht="15" customHeight="1" s="41">
      <c r="A33" s="63" t="inlineStr">
        <is>
          <t>Edexcel (1PH0)</t>
        </is>
      </c>
      <c r="B33" s="63" t="inlineStr">
        <is>
          <t>June 2022</t>
        </is>
      </c>
      <c r="C33" s="63" t="inlineStr">
        <is>
          <t>Paper 2</t>
        </is>
      </c>
      <c r="D33" s="63" t="inlineStr">
        <is>
          <t>1h 45m</t>
        </is>
      </c>
      <c r="E33" s="72" t="n">
        <v>100</v>
      </c>
      <c r="F33" s="79" t="n"/>
      <c r="G33" s="73" t="n"/>
      <c r="H33" s="72" t="n"/>
      <c r="I33" s="80">
        <f>IF(AND(ISNUMBER(H33),ISNUMBER(E33),E33&gt;0),H33/E33,"")</f>
        <v/>
      </c>
      <c r="J33" s="72" t="n"/>
      <c r="K33" s="79" t="n"/>
      <c r="L33" s="72" t="n"/>
      <c r="M33" s="73" t="n"/>
      <c r="N33" s="68" t="n"/>
    </row>
    <row r="34" ht="15" customHeight="1" s="41">
      <c r="A34" s="63" t="inlineStr">
        <is>
          <t>Edexcel (1PH0)</t>
        </is>
      </c>
      <c r="B34" s="63" t="inlineStr">
        <is>
          <t>June 2023</t>
        </is>
      </c>
      <c r="C34" s="63" t="inlineStr">
        <is>
          <t>Paper 1</t>
        </is>
      </c>
      <c r="D34" s="63" t="inlineStr">
        <is>
          <t>1h 45m</t>
        </is>
      </c>
      <c r="E34" s="72" t="n">
        <v>100</v>
      </c>
      <c r="F34" s="79" t="n"/>
      <c r="G34" s="73" t="n"/>
      <c r="H34" s="72" t="n"/>
      <c r="I34" s="80">
        <f>IF(AND(ISNUMBER(H34),ISNUMBER(E34),E34&gt;0),H34/E34,"")</f>
        <v/>
      </c>
      <c r="J34" s="72" t="n"/>
      <c r="K34" s="79" t="n"/>
      <c r="L34" s="72" t="n"/>
      <c r="M34" s="73" t="n"/>
      <c r="N34" s="68" t="n"/>
    </row>
    <row r="35" ht="15" customHeight="1" s="41">
      <c r="A35" s="63" t="inlineStr">
        <is>
          <t>Edexcel (1PH0)</t>
        </is>
      </c>
      <c r="B35" s="63" t="inlineStr">
        <is>
          <t>June 2023</t>
        </is>
      </c>
      <c r="C35" s="63" t="inlineStr">
        <is>
          <t>Paper 2</t>
        </is>
      </c>
      <c r="D35" s="63" t="inlineStr">
        <is>
          <t>1h 45m</t>
        </is>
      </c>
      <c r="E35" s="72" t="n">
        <v>100</v>
      </c>
      <c r="F35" s="79" t="n"/>
      <c r="G35" s="73" t="n"/>
      <c r="H35" s="72" t="n"/>
      <c r="I35" s="80">
        <f>IF(AND(ISNUMBER(H35),ISNUMBER(E35),E35&gt;0),H35/E35,"")</f>
        <v/>
      </c>
      <c r="J35" s="72" t="n"/>
      <c r="K35" s="79" t="n"/>
      <c r="L35" s="72" t="n"/>
      <c r="M35" s="73" t="n"/>
      <c r="N35" s="68" t="n"/>
    </row>
    <row r="36" ht="15" customHeight="1" s="41">
      <c r="A36" s="63" t="inlineStr">
        <is>
          <t>Edexcel (1PH0)</t>
        </is>
      </c>
      <c r="B36" s="63" t="inlineStr">
        <is>
          <t>June 2024</t>
        </is>
      </c>
      <c r="C36" s="63" t="inlineStr">
        <is>
          <t>Paper 1</t>
        </is>
      </c>
      <c r="D36" s="63" t="inlineStr">
        <is>
          <t>1h 45m</t>
        </is>
      </c>
      <c r="E36" s="72" t="n">
        <v>100</v>
      </c>
      <c r="F36" s="79" t="n"/>
      <c r="G36" s="73" t="n"/>
      <c r="H36" s="72" t="n"/>
      <c r="I36" s="80">
        <f>IF(AND(ISNUMBER(H36),ISNUMBER(E36),E36&gt;0),H36/E36,"")</f>
        <v/>
      </c>
      <c r="J36" s="72" t="n"/>
      <c r="K36" s="79" t="n"/>
      <c r="L36" s="72" t="n"/>
      <c r="M36" s="73" t="n"/>
      <c r="N36" s="68" t="n"/>
    </row>
    <row r="37" ht="15" customHeight="1" s="41">
      <c r="A37" s="63" t="inlineStr">
        <is>
          <t>Edexcel (1PH0)</t>
        </is>
      </c>
      <c r="B37" s="63" t="inlineStr">
        <is>
          <t>June 2024</t>
        </is>
      </c>
      <c r="C37" s="63" t="inlineStr">
        <is>
          <t>Paper 2</t>
        </is>
      </c>
      <c r="D37" s="63" t="inlineStr">
        <is>
          <t>1h 45m</t>
        </is>
      </c>
      <c r="E37" s="72" t="n">
        <v>100</v>
      </c>
      <c r="F37" s="79" t="n"/>
      <c r="G37" s="73" t="n"/>
      <c r="H37" s="72" t="n"/>
      <c r="I37" s="80">
        <f>IF(AND(ISNUMBER(H37),ISNUMBER(E37),E37&gt;0),H37/E37,"")</f>
        <v/>
      </c>
      <c r="J37" s="72" t="n"/>
      <c r="K37" s="79" t="n"/>
      <c r="L37" s="72" t="n"/>
      <c r="M37" s="73" t="n"/>
      <c r="N37" s="68" t="n"/>
    </row>
    <row r="38" ht="15" customHeight="1" s="41">
      <c r="A38" s="63" t="inlineStr">
        <is>
          <t>Edexcel (1PH0)</t>
        </is>
      </c>
      <c r="B38" s="63" t="inlineStr">
        <is>
          <t>June 2025</t>
        </is>
      </c>
      <c r="C38" s="63" t="inlineStr">
        <is>
          <t>Paper 1</t>
        </is>
      </c>
      <c r="D38" s="63" t="inlineStr">
        <is>
          <t>1h 45m</t>
        </is>
      </c>
      <c r="E38" s="72" t="n">
        <v>100</v>
      </c>
      <c r="F38" s="79" t="n"/>
      <c r="G38" s="73" t="n"/>
      <c r="H38" s="72" t="n"/>
      <c r="I38" s="80">
        <f>IF(AND(ISNUMBER(H38),ISNUMBER(E38),E38&gt;0),H38/E38,"")</f>
        <v/>
      </c>
      <c r="J38" s="72" t="n"/>
      <c r="K38" s="79" t="n"/>
      <c r="L38" s="72" t="n"/>
      <c r="M38" s="73" t="n"/>
      <c r="N38" s="68" t="inlineStr">
        <is>
          <t>Most recent series – if it's not online, ask a teacher.</t>
        </is>
      </c>
    </row>
    <row r="39" ht="15" customHeight="1" s="41">
      <c r="A39" s="63" t="inlineStr">
        <is>
          <t>Edexcel (1PH0)</t>
        </is>
      </c>
      <c r="B39" s="63" t="inlineStr">
        <is>
          <t>June 2025</t>
        </is>
      </c>
      <c r="C39" s="63" t="inlineStr">
        <is>
          <t>Paper 2</t>
        </is>
      </c>
      <c r="D39" s="63" t="inlineStr">
        <is>
          <t>1h 45m</t>
        </is>
      </c>
      <c r="E39" s="72" t="n">
        <v>100</v>
      </c>
      <c r="F39" s="79" t="n"/>
      <c r="G39" s="73" t="n"/>
      <c r="H39" s="72" t="n"/>
      <c r="I39" s="80">
        <f>IF(AND(ISNUMBER(H39),ISNUMBER(E39),E39&gt;0),H39/E39,"")</f>
        <v/>
      </c>
      <c r="J39" s="72" t="n"/>
      <c r="K39" s="79" t="n"/>
      <c r="L39" s="72" t="n"/>
      <c r="M39" s="73" t="n"/>
      <c r="N39" s="68" t="inlineStr">
        <is>
          <t>Most recent series – if it's not online, ask a teacher.</t>
        </is>
      </c>
    </row>
    <row r="40" ht="15" customHeight="1" s="41">
      <c r="A40" s="63" t="inlineStr">
        <is>
          <t>Edexcel (1PH0)</t>
        </is>
      </c>
      <c r="B40" s="63" t="inlineStr">
        <is>
          <t>Specimen</t>
        </is>
      </c>
      <c r="C40" s="63" t="inlineStr">
        <is>
          <t>Paper 1</t>
        </is>
      </c>
      <c r="D40" s="63" t="inlineStr">
        <is>
          <t>1h 45m</t>
        </is>
      </c>
      <c r="E40" s="72" t="n">
        <v>100</v>
      </c>
      <c r="F40" s="79" t="n"/>
      <c r="G40" s="73" t="n"/>
      <c r="H40" s="72" t="n"/>
      <c r="I40" s="80">
        <f>IF(AND(ISNUMBER(H40),ISNUMBER(E40),E40&gt;0),H40/E40,"")</f>
        <v/>
      </c>
      <c r="J40" s="72" t="n"/>
      <c r="K40" s="79" t="n"/>
      <c r="L40" s="72" t="n"/>
      <c r="M40" s="73" t="n"/>
      <c r="N40" s="68" t="inlineStr">
        <is>
          <t>Specimen (SAM) paper – on the board's website.</t>
        </is>
      </c>
    </row>
    <row r="41" ht="15" customHeight="1" s="41">
      <c r="A41" s="63" t="inlineStr">
        <is>
          <t>Edexcel (1PH0)</t>
        </is>
      </c>
      <c r="B41" s="63" t="inlineStr">
        <is>
          <t>Specimen</t>
        </is>
      </c>
      <c r="C41" s="63" t="inlineStr">
        <is>
          <t>Paper 2</t>
        </is>
      </c>
      <c r="D41" s="63" t="inlineStr">
        <is>
          <t>1h 45m</t>
        </is>
      </c>
      <c r="E41" s="72" t="n">
        <v>100</v>
      </c>
      <c r="F41" s="79" t="n"/>
      <c r="G41" s="73" t="n"/>
      <c r="H41" s="72" t="n"/>
      <c r="I41" s="80">
        <f>IF(AND(ISNUMBER(H41),ISNUMBER(E41),E41&gt;0),H41/E41,"")</f>
        <v/>
      </c>
      <c r="J41" s="72" t="n"/>
      <c r="K41" s="79" t="n"/>
      <c r="L41" s="72" t="n"/>
      <c r="M41" s="73" t="n"/>
      <c r="N41" s="68" t="inlineStr">
        <is>
          <t>Specimen (SAM) paper – on the board's website.</t>
        </is>
      </c>
    </row>
    <row r="42" ht="15" customHeight="1" s="41">
      <c r="A42" s="63" t="inlineStr">
        <is>
          <t>OCR Gateway (J249)</t>
        </is>
      </c>
      <c r="B42" s="63" t="inlineStr">
        <is>
          <t>June 2018</t>
        </is>
      </c>
      <c r="C42" s="63" t="inlineStr">
        <is>
          <t>F: Paper 1 / H: Paper 3</t>
        </is>
      </c>
      <c r="D42" s="63" t="inlineStr">
        <is>
          <t>1h 45m</t>
        </is>
      </c>
      <c r="E42" s="72" t="n">
        <v>90</v>
      </c>
      <c r="F42" s="79" t="n"/>
      <c r="G42" s="73" t="n"/>
      <c r="H42" s="72" t="n"/>
      <c r="I42" s="80">
        <f>IF(AND(ISNUMBER(H42),ISNUMBER(E42),E42&gt;0),H42/E42,"")</f>
        <v/>
      </c>
      <c r="J42" s="72" t="n"/>
      <c r="K42" s="79" t="n"/>
      <c r="L42" s="72" t="n"/>
      <c r="M42" s="73" t="n"/>
      <c r="N42" s="68" t="n"/>
    </row>
    <row r="43" ht="15" customHeight="1" s="41">
      <c r="A43" s="63" t="inlineStr">
        <is>
          <t>OCR Gateway (J249)</t>
        </is>
      </c>
      <c r="B43" s="63" t="inlineStr">
        <is>
          <t>June 2018</t>
        </is>
      </c>
      <c r="C43" s="63" t="inlineStr">
        <is>
          <t>F: Paper 2 / H: Paper 4</t>
        </is>
      </c>
      <c r="D43" s="63" t="inlineStr">
        <is>
          <t>1h 45m</t>
        </is>
      </c>
      <c r="E43" s="72" t="n">
        <v>90</v>
      </c>
      <c r="F43" s="79" t="n"/>
      <c r="G43" s="73" t="n"/>
      <c r="H43" s="72" t="n"/>
      <c r="I43" s="80">
        <f>IF(AND(ISNUMBER(H43),ISNUMBER(E43),E43&gt;0),H43/E43,"")</f>
        <v/>
      </c>
      <c r="J43" s="72" t="n"/>
      <c r="K43" s="79" t="n"/>
      <c r="L43" s="72" t="n"/>
      <c r="M43" s="73" t="n"/>
      <c r="N43" s="68" t="n"/>
    </row>
    <row r="44" ht="15" customHeight="1" s="41">
      <c r="A44" s="63" t="inlineStr">
        <is>
          <t>OCR Gateway (J249)</t>
        </is>
      </c>
      <c r="B44" s="63" t="inlineStr">
        <is>
          <t>June 2019</t>
        </is>
      </c>
      <c r="C44" s="63" t="inlineStr">
        <is>
          <t>F: Paper 1 / H: Paper 3</t>
        </is>
      </c>
      <c r="D44" s="63" t="inlineStr">
        <is>
          <t>1h 45m</t>
        </is>
      </c>
      <c r="E44" s="72" t="n">
        <v>90</v>
      </c>
      <c r="F44" s="79" t="n"/>
      <c r="G44" s="73" t="n"/>
      <c r="H44" s="72" t="n"/>
      <c r="I44" s="80">
        <f>IF(AND(ISNUMBER(H44),ISNUMBER(E44),E44&gt;0),H44/E44,"")</f>
        <v/>
      </c>
      <c r="J44" s="72" t="n"/>
      <c r="K44" s="79" t="n"/>
      <c r="L44" s="72" t="n"/>
      <c r="M44" s="73" t="n"/>
      <c r="N44" s="68" t="n"/>
    </row>
    <row r="45" ht="15" customHeight="1" s="41">
      <c r="A45" s="63" t="inlineStr">
        <is>
          <t>OCR Gateway (J249)</t>
        </is>
      </c>
      <c r="B45" s="63" t="inlineStr">
        <is>
          <t>June 2019</t>
        </is>
      </c>
      <c r="C45" s="63" t="inlineStr">
        <is>
          <t>F: Paper 2 / H: Paper 4</t>
        </is>
      </c>
      <c r="D45" s="63" t="inlineStr">
        <is>
          <t>1h 45m</t>
        </is>
      </c>
      <c r="E45" s="72" t="n">
        <v>90</v>
      </c>
      <c r="F45" s="79" t="n"/>
      <c r="G45" s="73" t="n"/>
      <c r="H45" s="72" t="n"/>
      <c r="I45" s="80">
        <f>IF(AND(ISNUMBER(H45),ISNUMBER(E45),E45&gt;0),H45/E45,"")</f>
        <v/>
      </c>
      <c r="J45" s="72" t="n"/>
      <c r="K45" s="79" t="n"/>
      <c r="L45" s="72" t="n"/>
      <c r="M45" s="73" t="n"/>
      <c r="N45" s="68" t="n"/>
    </row>
    <row r="46" ht="15" customHeight="1" s="41">
      <c r="A46" s="63" t="inlineStr">
        <is>
          <t>OCR Gateway (J249)</t>
        </is>
      </c>
      <c r="B46" s="63" t="inlineStr">
        <is>
          <t>Nov 2020</t>
        </is>
      </c>
      <c r="C46" s="63" t="inlineStr">
        <is>
          <t>F: Paper 1 / H: Paper 3</t>
        </is>
      </c>
      <c r="D46" s="63" t="inlineStr">
        <is>
          <t>1h 45m</t>
        </is>
      </c>
      <c r="E46" s="72" t="n">
        <v>90</v>
      </c>
      <c r="F46" s="79" t="n"/>
      <c r="G46" s="73" t="n"/>
      <c r="H46" s="72" t="n"/>
      <c r="I46" s="80">
        <f>IF(AND(ISNUMBER(H46),ISNUMBER(E46),E46&gt;0),H46/E46,"")</f>
        <v/>
      </c>
      <c r="J46" s="72" t="n"/>
      <c r="K46" s="79" t="n"/>
      <c r="L46" s="72" t="n"/>
      <c r="M46" s="73" t="n"/>
      <c r="N46" s="68" t="inlineStr">
        <is>
          <t>Autumn series taken by few students.</t>
        </is>
      </c>
    </row>
    <row r="47" ht="15" customHeight="1" s="41">
      <c r="A47" s="63" t="inlineStr">
        <is>
          <t>OCR Gateway (J249)</t>
        </is>
      </c>
      <c r="B47" s="63" t="inlineStr">
        <is>
          <t>Nov 2020</t>
        </is>
      </c>
      <c r="C47" s="63" t="inlineStr">
        <is>
          <t>F: Paper 2 / H: Paper 4</t>
        </is>
      </c>
      <c r="D47" s="63" t="inlineStr">
        <is>
          <t>1h 45m</t>
        </is>
      </c>
      <c r="E47" s="72" t="n">
        <v>90</v>
      </c>
      <c r="F47" s="79" t="n"/>
      <c r="G47" s="73" t="n"/>
      <c r="H47" s="72" t="n"/>
      <c r="I47" s="80">
        <f>IF(AND(ISNUMBER(H47),ISNUMBER(E47),E47&gt;0),H47/E47,"")</f>
        <v/>
      </c>
      <c r="J47" s="72" t="n"/>
      <c r="K47" s="79" t="n"/>
      <c r="L47" s="72" t="n"/>
      <c r="M47" s="73" t="n"/>
      <c r="N47" s="68" t="inlineStr">
        <is>
          <t>Autumn series taken by few students.</t>
        </is>
      </c>
    </row>
    <row r="48" ht="15" customHeight="1" s="41">
      <c r="A48" s="63" t="inlineStr">
        <is>
          <t>OCR Gateway (J249)</t>
        </is>
      </c>
      <c r="B48" s="63" t="inlineStr">
        <is>
          <t>Nov 2021</t>
        </is>
      </c>
      <c r="C48" s="63" t="inlineStr">
        <is>
          <t>F: Paper 1 / H: Paper 3</t>
        </is>
      </c>
      <c r="D48" s="63" t="inlineStr">
        <is>
          <t>1h 45m</t>
        </is>
      </c>
      <c r="E48" s="72" t="n">
        <v>90</v>
      </c>
      <c r="F48" s="79" t="n"/>
      <c r="G48" s="73" t="n"/>
      <c r="H48" s="72" t="n"/>
      <c r="I48" s="80">
        <f>IF(AND(ISNUMBER(H48),ISNUMBER(E48),E48&gt;0),H48/E48,"")</f>
        <v/>
      </c>
      <c r="J48" s="72" t="n"/>
      <c r="K48" s="79" t="n"/>
      <c r="L48" s="72" t="n"/>
      <c r="M48" s="73" t="n"/>
      <c r="N48" s="68" t="inlineStr">
        <is>
          <t>Autumn series taken by few students.</t>
        </is>
      </c>
    </row>
    <row r="49" ht="15" customHeight="1" s="41">
      <c r="A49" s="63" t="inlineStr">
        <is>
          <t>OCR Gateway (J249)</t>
        </is>
      </c>
      <c r="B49" s="63" t="inlineStr">
        <is>
          <t>Nov 2021</t>
        </is>
      </c>
      <c r="C49" s="63" t="inlineStr">
        <is>
          <t>F: Paper 2 / H: Paper 4</t>
        </is>
      </c>
      <c r="D49" s="63" t="inlineStr">
        <is>
          <t>1h 45m</t>
        </is>
      </c>
      <c r="E49" s="72" t="n">
        <v>90</v>
      </c>
      <c r="F49" s="79" t="n"/>
      <c r="G49" s="73" t="n"/>
      <c r="H49" s="72" t="n"/>
      <c r="I49" s="80">
        <f>IF(AND(ISNUMBER(H49),ISNUMBER(E49),E49&gt;0),H49/E49,"")</f>
        <v/>
      </c>
      <c r="J49" s="72" t="n"/>
      <c r="K49" s="79" t="n"/>
      <c r="L49" s="72" t="n"/>
      <c r="M49" s="73" t="n"/>
      <c r="N49" s="68" t="inlineStr">
        <is>
          <t>Autumn series taken by few students.</t>
        </is>
      </c>
    </row>
    <row r="50" ht="15" customHeight="1" s="41">
      <c r="A50" s="63" t="inlineStr">
        <is>
          <t>OCR Gateway (J249)</t>
        </is>
      </c>
      <c r="B50" s="63" t="inlineStr">
        <is>
          <t>June 2022</t>
        </is>
      </c>
      <c r="C50" s="63" t="inlineStr">
        <is>
          <t>F: Paper 1 / H: Paper 3</t>
        </is>
      </c>
      <c r="D50" s="63" t="inlineStr">
        <is>
          <t>1h 45m</t>
        </is>
      </c>
      <c r="E50" s="72" t="n">
        <v>90</v>
      </c>
      <c r="F50" s="79" t="n"/>
      <c r="G50" s="73" t="n"/>
      <c r="H50" s="72" t="n"/>
      <c r="I50" s="80">
        <f>IF(AND(ISNUMBER(H50),ISNUMBER(E50),E50&gt;0),H50/E50,"")</f>
        <v/>
      </c>
      <c r="J50" s="72" t="n"/>
      <c r="K50" s="79" t="n"/>
      <c r="L50" s="72" t="n"/>
      <c r="M50" s="73" t="n"/>
      <c r="N50" s="68" t="n"/>
    </row>
    <row r="51" ht="15" customHeight="1" s="41">
      <c r="A51" s="63" t="inlineStr">
        <is>
          <t>OCR Gateway (J249)</t>
        </is>
      </c>
      <c r="B51" s="63" t="inlineStr">
        <is>
          <t>June 2022</t>
        </is>
      </c>
      <c r="C51" s="63" t="inlineStr">
        <is>
          <t>F: Paper 2 / H: Paper 4</t>
        </is>
      </c>
      <c r="D51" s="63" t="inlineStr">
        <is>
          <t>1h 45m</t>
        </is>
      </c>
      <c r="E51" s="72" t="n">
        <v>90</v>
      </c>
      <c r="F51" s="79" t="n"/>
      <c r="G51" s="73" t="n"/>
      <c r="H51" s="72" t="n"/>
      <c r="I51" s="80">
        <f>IF(AND(ISNUMBER(H51),ISNUMBER(E51),E51&gt;0),H51/E51,"")</f>
        <v/>
      </c>
      <c r="J51" s="72" t="n"/>
      <c r="K51" s="79" t="n"/>
      <c r="L51" s="72" t="n"/>
      <c r="M51" s="73" t="n"/>
      <c r="N51" s="68" t="n"/>
    </row>
    <row r="52" ht="15" customHeight="1" s="41">
      <c r="A52" s="63" t="inlineStr">
        <is>
          <t>OCR Gateway (J249)</t>
        </is>
      </c>
      <c r="B52" s="63" t="inlineStr">
        <is>
          <t>June 2023</t>
        </is>
      </c>
      <c r="C52" s="63" t="inlineStr">
        <is>
          <t>F: Paper 1 / H: Paper 3</t>
        </is>
      </c>
      <c r="D52" s="63" t="inlineStr">
        <is>
          <t>1h 45m</t>
        </is>
      </c>
      <c r="E52" s="72" t="n">
        <v>90</v>
      </c>
      <c r="F52" s="79" t="n"/>
      <c r="G52" s="73" t="n"/>
      <c r="H52" s="72" t="n"/>
      <c r="I52" s="80">
        <f>IF(AND(ISNUMBER(H52),ISNUMBER(E52),E52&gt;0),H52/E52,"")</f>
        <v/>
      </c>
      <c r="J52" s="72" t="n"/>
      <c r="K52" s="79" t="n"/>
      <c r="L52" s="72" t="n"/>
      <c r="M52" s="73" t="n"/>
      <c r="N52" s="68" t="n"/>
    </row>
    <row r="53" ht="15" customHeight="1" s="41">
      <c r="A53" s="63" t="inlineStr">
        <is>
          <t>OCR Gateway (J249)</t>
        </is>
      </c>
      <c r="B53" s="63" t="inlineStr">
        <is>
          <t>June 2023</t>
        </is>
      </c>
      <c r="C53" s="63" t="inlineStr">
        <is>
          <t>F: Paper 2 / H: Paper 4</t>
        </is>
      </c>
      <c r="D53" s="63" t="inlineStr">
        <is>
          <t>1h 45m</t>
        </is>
      </c>
      <c r="E53" s="72" t="n">
        <v>90</v>
      </c>
      <c r="F53" s="79" t="n"/>
      <c r="G53" s="73" t="n"/>
      <c r="H53" s="72" t="n"/>
      <c r="I53" s="80">
        <f>IF(AND(ISNUMBER(H53),ISNUMBER(E53),E53&gt;0),H53/E53,"")</f>
        <v/>
      </c>
      <c r="J53" s="72" t="n"/>
      <c r="K53" s="79" t="n"/>
      <c r="L53" s="72" t="n"/>
      <c r="M53" s="73" t="n"/>
      <c r="N53" s="68" t="n"/>
    </row>
    <row r="54" ht="15" customHeight="1" s="41">
      <c r="A54" s="63" t="inlineStr">
        <is>
          <t>OCR Gateway (J249)</t>
        </is>
      </c>
      <c r="B54" s="63" t="inlineStr">
        <is>
          <t>June 2024</t>
        </is>
      </c>
      <c r="C54" s="63" t="inlineStr">
        <is>
          <t>F: Paper 1 / H: Paper 3</t>
        </is>
      </c>
      <c r="D54" s="63" t="inlineStr">
        <is>
          <t>1h 45m</t>
        </is>
      </c>
      <c r="E54" s="72" t="n">
        <v>90</v>
      </c>
      <c r="F54" s="79" t="n"/>
      <c r="G54" s="73" t="n"/>
      <c r="H54" s="72" t="n"/>
      <c r="I54" s="80">
        <f>IF(AND(ISNUMBER(H54),ISNUMBER(E54),E54&gt;0),H54/E54,"")</f>
        <v/>
      </c>
      <c r="J54" s="72" t="n"/>
      <c r="K54" s="79" t="n"/>
      <c r="L54" s="72" t="n"/>
      <c r="M54" s="73" t="n"/>
      <c r="N54" s="68" t="n"/>
    </row>
    <row r="55" ht="15" customHeight="1" s="41">
      <c r="A55" s="63" t="inlineStr">
        <is>
          <t>OCR Gateway (J249)</t>
        </is>
      </c>
      <c r="B55" s="63" t="inlineStr">
        <is>
          <t>June 2024</t>
        </is>
      </c>
      <c r="C55" s="63" t="inlineStr">
        <is>
          <t>F: Paper 2 / H: Paper 4</t>
        </is>
      </c>
      <c r="D55" s="63" t="inlineStr">
        <is>
          <t>1h 45m</t>
        </is>
      </c>
      <c r="E55" s="72" t="n">
        <v>90</v>
      </c>
      <c r="F55" s="79" t="n"/>
      <c r="G55" s="73" t="n"/>
      <c r="H55" s="72" t="n"/>
      <c r="I55" s="80">
        <f>IF(AND(ISNUMBER(H55),ISNUMBER(E55),E55&gt;0),H55/E55,"")</f>
        <v/>
      </c>
      <c r="J55" s="72" t="n"/>
      <c r="K55" s="79" t="n"/>
      <c r="L55" s="72" t="n"/>
      <c r="M55" s="73" t="n"/>
      <c r="N55" s="68" t="n"/>
    </row>
    <row r="56" ht="15" customHeight="1" s="41">
      <c r="A56" s="63" t="inlineStr">
        <is>
          <t>OCR Gateway (J249)</t>
        </is>
      </c>
      <c r="B56" s="63" t="inlineStr">
        <is>
          <t>June 2025</t>
        </is>
      </c>
      <c r="C56" s="63" t="inlineStr">
        <is>
          <t>F: Paper 1 / H: Paper 3</t>
        </is>
      </c>
      <c r="D56" s="63" t="inlineStr">
        <is>
          <t>1h 45m</t>
        </is>
      </c>
      <c r="E56" s="72" t="n">
        <v>90</v>
      </c>
      <c r="F56" s="79" t="n"/>
      <c r="G56" s="73" t="n"/>
      <c r="H56" s="72" t="n"/>
      <c r="I56" s="80">
        <f>IF(AND(ISNUMBER(H56),ISNUMBER(E56),E56&gt;0),H56/E56,"")</f>
        <v/>
      </c>
      <c r="J56" s="72" t="n"/>
      <c r="K56" s="79" t="n"/>
      <c r="L56" s="72" t="n"/>
      <c r="M56" s="73" t="n"/>
      <c r="N56" s="68" t="inlineStr">
        <is>
          <t>Most recent series – if it's not online, ask a teacher.</t>
        </is>
      </c>
    </row>
    <row r="57" ht="15" customHeight="1" s="41">
      <c r="A57" s="63" t="inlineStr">
        <is>
          <t>OCR Gateway (J249)</t>
        </is>
      </c>
      <c r="B57" s="63" t="inlineStr">
        <is>
          <t>June 2025</t>
        </is>
      </c>
      <c r="C57" s="63" t="inlineStr">
        <is>
          <t>F: Paper 2 / H: Paper 4</t>
        </is>
      </c>
      <c r="D57" s="63" t="inlineStr">
        <is>
          <t>1h 45m</t>
        </is>
      </c>
      <c r="E57" s="72" t="n">
        <v>90</v>
      </c>
      <c r="F57" s="79" t="n"/>
      <c r="G57" s="73" t="n"/>
      <c r="H57" s="72" t="n"/>
      <c r="I57" s="80">
        <f>IF(AND(ISNUMBER(H57),ISNUMBER(E57),E57&gt;0),H57/E57,"")</f>
        <v/>
      </c>
      <c r="J57" s="72" t="n"/>
      <c r="K57" s="79" t="n"/>
      <c r="L57" s="72" t="n"/>
      <c r="M57" s="73" t="n"/>
      <c r="N57" s="68" t="inlineStr">
        <is>
          <t>Most recent series – if it's not online, ask a teacher.</t>
        </is>
      </c>
    </row>
    <row r="58" ht="15" customHeight="1" s="41">
      <c r="A58" s="63" t="inlineStr">
        <is>
          <t>OCR Gateway (J249)</t>
        </is>
      </c>
      <c r="B58" s="63" t="inlineStr">
        <is>
          <t>Specimen</t>
        </is>
      </c>
      <c r="C58" s="63" t="inlineStr">
        <is>
          <t>F: Paper 1 / H: Paper 3</t>
        </is>
      </c>
      <c r="D58" s="63" t="inlineStr">
        <is>
          <t>1h 45m</t>
        </is>
      </c>
      <c r="E58" s="72" t="n">
        <v>90</v>
      </c>
      <c r="F58" s="79" t="n"/>
      <c r="G58" s="73" t="n"/>
      <c r="H58" s="72" t="n"/>
      <c r="I58" s="80">
        <f>IF(AND(ISNUMBER(H58),ISNUMBER(E58),E58&gt;0),H58/E58,"")</f>
        <v/>
      </c>
      <c r="J58" s="72" t="n"/>
      <c r="K58" s="79" t="n"/>
      <c r="L58" s="72" t="n"/>
      <c r="M58" s="73" t="n"/>
      <c r="N58" s="68" t="inlineStr">
        <is>
          <t>Specimen (SAM) paper – on the board's website.</t>
        </is>
      </c>
    </row>
    <row r="59" ht="15" customHeight="1" s="41">
      <c r="A59" s="63" t="inlineStr">
        <is>
          <t>OCR Gateway (J249)</t>
        </is>
      </c>
      <c r="B59" s="63" t="inlineStr">
        <is>
          <t>Specimen</t>
        </is>
      </c>
      <c r="C59" s="63" t="inlineStr">
        <is>
          <t>F: Paper 2 / H: Paper 4</t>
        </is>
      </c>
      <c r="D59" s="63" t="inlineStr">
        <is>
          <t>1h 45m</t>
        </is>
      </c>
      <c r="E59" s="72" t="n">
        <v>90</v>
      </c>
      <c r="F59" s="79" t="n"/>
      <c r="G59" s="73" t="n"/>
      <c r="H59" s="72" t="n"/>
      <c r="I59" s="80">
        <f>IF(AND(ISNUMBER(H59),ISNUMBER(E59),E59&gt;0),H59/E59,"")</f>
        <v/>
      </c>
      <c r="J59" s="72" t="n"/>
      <c r="K59" s="79" t="n"/>
      <c r="L59" s="72" t="n"/>
      <c r="M59" s="73" t="n"/>
      <c r="N59" s="68" t="inlineStr">
        <is>
          <t>Specimen (SAM) paper – on the board's website.</t>
        </is>
      </c>
    </row>
  </sheetData>
  <autoFilter ref="A5:N59"/>
  <mergeCells count="1">
    <mergeCell ref="A1:N1"/>
  </mergeCells>
  <conditionalFormatting sqref="A6:N59">
    <cfRule type="expression" rank="0" priority="2" equalAverage="0" aboveAverage="0" dxfId="14" text="" percent="0" bottom="0">
      <formula>$A6&lt;&gt;$B$3</formula>
    </cfRule>
  </conditionalFormatting>
  <conditionalFormatting sqref="A6:D59">
    <cfRule type="expression" rank="0" priority="3" equalAverage="0" aboveAverage="0" dxfId="1" text="" percent="0" bottom="0">
      <formula>$F6="✓"</formula>
    </cfRule>
  </conditionalFormatting>
  <conditionalFormatting sqref="I6:I59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59 K6:K59" showDropDown="0" showInputMessage="0" showErrorMessage="0" allowBlank="1" type="list" errorStyle="stop" operator="between">
      <formula1>"✓"</formula1>
      <formula2>0</formula2>
    </dataValidation>
    <dataValidation sqref="J6:J59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outlinePr summaryBelow="1" summaryRight="1"/>
    <pageSetUpPr fitToPage="0"/>
  </sheetPr>
  <dimension ref="A1:N16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Combined Science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'Start'!$B$12</f>
        <v/>
      </c>
      <c r="D3" s="44" t="inlineStr">
        <is>
          <t>Tier:</t>
        </is>
      </c>
      <c r="E3" s="77">
        <f>'Start'!$C$12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Trilogy (8464)</t>
        </is>
      </c>
      <c r="B6" s="63" t="inlineStr">
        <is>
          <t>June 2018</t>
        </is>
      </c>
      <c r="C6" s="63" t="inlineStr">
        <is>
          <t>Biology Paper 1</t>
        </is>
      </c>
      <c r="D6" s="63" t="inlineStr">
        <is>
          <t>1h 15m</t>
        </is>
      </c>
      <c r="E6" s="72" t="n">
        <v>70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Trilogy (8464)</t>
        </is>
      </c>
      <c r="B7" s="63" t="inlineStr">
        <is>
          <t>June 2018</t>
        </is>
      </c>
      <c r="C7" s="63" t="inlineStr">
        <is>
          <t>Biology Paper 2</t>
        </is>
      </c>
      <c r="D7" s="63" t="inlineStr">
        <is>
          <t>1h 15m</t>
        </is>
      </c>
      <c r="E7" s="72" t="n">
        <v>70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n"/>
    </row>
    <row r="8" ht="15" customHeight="1" s="41">
      <c r="A8" s="63" t="inlineStr">
        <is>
          <t>AQA Trilogy (8464)</t>
        </is>
      </c>
      <c r="B8" s="63" t="inlineStr">
        <is>
          <t>June 2018</t>
        </is>
      </c>
      <c r="C8" s="63" t="inlineStr">
        <is>
          <t>Chemistry Paper 1</t>
        </is>
      </c>
      <c r="D8" s="63" t="inlineStr">
        <is>
          <t>1h 15m</t>
        </is>
      </c>
      <c r="E8" s="72" t="n">
        <v>70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n"/>
    </row>
    <row r="9" ht="15" customHeight="1" s="41">
      <c r="A9" s="63" t="inlineStr">
        <is>
          <t>AQA Trilogy (8464)</t>
        </is>
      </c>
      <c r="B9" s="63" t="inlineStr">
        <is>
          <t>June 2018</t>
        </is>
      </c>
      <c r="C9" s="63" t="inlineStr">
        <is>
          <t>Chemistry Paper 2</t>
        </is>
      </c>
      <c r="D9" s="63" t="inlineStr">
        <is>
          <t>1h 15m</t>
        </is>
      </c>
      <c r="E9" s="72" t="n">
        <v>70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n"/>
    </row>
    <row r="10" ht="15" customHeight="1" s="41">
      <c r="A10" s="63" t="inlineStr">
        <is>
          <t>AQA Trilogy (8464)</t>
        </is>
      </c>
      <c r="B10" s="63" t="inlineStr">
        <is>
          <t>June 2018</t>
        </is>
      </c>
      <c r="C10" s="63" t="inlineStr">
        <is>
          <t>Physics Paper 1</t>
        </is>
      </c>
      <c r="D10" s="63" t="inlineStr">
        <is>
          <t>1h 15m</t>
        </is>
      </c>
      <c r="E10" s="72" t="n">
        <v>70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n"/>
    </row>
    <row r="11" ht="15" customHeight="1" s="41">
      <c r="A11" s="63" t="inlineStr">
        <is>
          <t>AQA Trilogy (8464)</t>
        </is>
      </c>
      <c r="B11" s="63" t="inlineStr">
        <is>
          <t>June 2018</t>
        </is>
      </c>
      <c r="C11" s="63" t="inlineStr">
        <is>
          <t>Physics Paper 2</t>
        </is>
      </c>
      <c r="D11" s="63" t="inlineStr">
        <is>
          <t>1h 15m</t>
        </is>
      </c>
      <c r="E11" s="72" t="n">
        <v>70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n"/>
    </row>
    <row r="12" ht="15" customHeight="1" s="41">
      <c r="A12" s="63" t="inlineStr">
        <is>
          <t>AQA Trilogy (8464)</t>
        </is>
      </c>
      <c r="B12" s="63" t="inlineStr">
        <is>
          <t>June 2019</t>
        </is>
      </c>
      <c r="C12" s="63" t="inlineStr">
        <is>
          <t>Biology Paper 1</t>
        </is>
      </c>
      <c r="D12" s="63" t="inlineStr">
        <is>
          <t>1h 15m</t>
        </is>
      </c>
      <c r="E12" s="72" t="n">
        <v>70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n"/>
    </row>
    <row r="13" ht="15" customHeight="1" s="41">
      <c r="A13" s="63" t="inlineStr">
        <is>
          <t>AQA Trilogy (8464)</t>
        </is>
      </c>
      <c r="B13" s="63" t="inlineStr">
        <is>
          <t>June 2019</t>
        </is>
      </c>
      <c r="C13" s="63" t="inlineStr">
        <is>
          <t>Biology Paper 2</t>
        </is>
      </c>
      <c r="D13" s="63" t="inlineStr">
        <is>
          <t>1h 15m</t>
        </is>
      </c>
      <c r="E13" s="72" t="n">
        <v>70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n"/>
    </row>
    <row r="14" ht="15" customHeight="1" s="41">
      <c r="A14" s="63" t="inlineStr">
        <is>
          <t>AQA Trilogy (8464)</t>
        </is>
      </c>
      <c r="B14" s="63" t="inlineStr">
        <is>
          <t>June 2019</t>
        </is>
      </c>
      <c r="C14" s="63" t="inlineStr">
        <is>
          <t>Chemistry Paper 1</t>
        </is>
      </c>
      <c r="D14" s="63" t="inlineStr">
        <is>
          <t>1h 15m</t>
        </is>
      </c>
      <c r="E14" s="72" t="n">
        <v>70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n"/>
    </row>
    <row r="15" ht="15" customHeight="1" s="41">
      <c r="A15" s="63" t="inlineStr">
        <is>
          <t>AQA Trilogy (8464)</t>
        </is>
      </c>
      <c r="B15" s="63" t="inlineStr">
        <is>
          <t>June 2019</t>
        </is>
      </c>
      <c r="C15" s="63" t="inlineStr">
        <is>
          <t>Chemistry Paper 2</t>
        </is>
      </c>
      <c r="D15" s="63" t="inlineStr">
        <is>
          <t>1h 15m</t>
        </is>
      </c>
      <c r="E15" s="72" t="n">
        <v>70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n"/>
    </row>
    <row r="16" ht="15" customHeight="1" s="41">
      <c r="A16" s="63" t="inlineStr">
        <is>
          <t>AQA Trilogy (8464)</t>
        </is>
      </c>
      <c r="B16" s="63" t="inlineStr">
        <is>
          <t>June 2019</t>
        </is>
      </c>
      <c r="C16" s="63" t="inlineStr">
        <is>
          <t>Physics Paper 1</t>
        </is>
      </c>
      <c r="D16" s="63" t="inlineStr">
        <is>
          <t>1h 15m</t>
        </is>
      </c>
      <c r="E16" s="72" t="n">
        <v>70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n"/>
    </row>
    <row r="17" ht="15" customHeight="1" s="41">
      <c r="A17" s="63" t="inlineStr">
        <is>
          <t>AQA Trilogy (8464)</t>
        </is>
      </c>
      <c r="B17" s="63" t="inlineStr">
        <is>
          <t>June 2019</t>
        </is>
      </c>
      <c r="C17" s="63" t="inlineStr">
        <is>
          <t>Physics Paper 2</t>
        </is>
      </c>
      <c r="D17" s="63" t="inlineStr">
        <is>
          <t>1h 15m</t>
        </is>
      </c>
      <c r="E17" s="72" t="n">
        <v>70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n"/>
    </row>
    <row r="18" ht="15" customHeight="1" s="41">
      <c r="A18" s="63" t="inlineStr">
        <is>
          <t>AQA Trilogy (8464)</t>
        </is>
      </c>
      <c r="B18" s="63" t="inlineStr">
        <is>
          <t>Nov 2020</t>
        </is>
      </c>
      <c r="C18" s="63" t="inlineStr">
        <is>
          <t>Biology Paper 1</t>
        </is>
      </c>
      <c r="D18" s="63" t="inlineStr">
        <is>
          <t>1h 15m</t>
        </is>
      </c>
      <c r="E18" s="72" t="n">
        <v>70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inlineStr">
        <is>
          <t>Autumn series taken by few students.</t>
        </is>
      </c>
    </row>
    <row r="19" ht="15" customHeight="1" s="41">
      <c r="A19" s="63" t="inlineStr">
        <is>
          <t>AQA Trilogy (8464)</t>
        </is>
      </c>
      <c r="B19" s="63" t="inlineStr">
        <is>
          <t>Nov 2020</t>
        </is>
      </c>
      <c r="C19" s="63" t="inlineStr">
        <is>
          <t>Biology Paper 2</t>
        </is>
      </c>
      <c r="D19" s="63" t="inlineStr">
        <is>
          <t>1h 15m</t>
        </is>
      </c>
      <c r="E19" s="72" t="n">
        <v>70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inlineStr">
        <is>
          <t>Autumn series taken by few students.</t>
        </is>
      </c>
    </row>
    <row r="20" ht="15" customHeight="1" s="41">
      <c r="A20" s="63" t="inlineStr">
        <is>
          <t>AQA Trilogy (8464)</t>
        </is>
      </c>
      <c r="B20" s="63" t="inlineStr">
        <is>
          <t>Nov 2020</t>
        </is>
      </c>
      <c r="C20" s="63" t="inlineStr">
        <is>
          <t>Chemistry Paper 1</t>
        </is>
      </c>
      <c r="D20" s="63" t="inlineStr">
        <is>
          <t>1h 15m</t>
        </is>
      </c>
      <c r="E20" s="72" t="n">
        <v>70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inlineStr">
        <is>
          <t>Autumn series taken by few students.</t>
        </is>
      </c>
    </row>
    <row r="21" ht="15" customHeight="1" s="41">
      <c r="A21" s="63" t="inlineStr">
        <is>
          <t>AQA Trilogy (8464)</t>
        </is>
      </c>
      <c r="B21" s="63" t="inlineStr">
        <is>
          <t>Nov 2020</t>
        </is>
      </c>
      <c r="C21" s="63" t="inlineStr">
        <is>
          <t>Chemistry Paper 2</t>
        </is>
      </c>
      <c r="D21" s="63" t="inlineStr">
        <is>
          <t>1h 15m</t>
        </is>
      </c>
      <c r="E21" s="72" t="n">
        <v>70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inlineStr">
        <is>
          <t>Autumn series taken by few students.</t>
        </is>
      </c>
    </row>
    <row r="22" ht="15" customHeight="1" s="41">
      <c r="A22" s="63" t="inlineStr">
        <is>
          <t>AQA Trilogy (8464)</t>
        </is>
      </c>
      <c r="B22" s="63" t="inlineStr">
        <is>
          <t>Nov 2020</t>
        </is>
      </c>
      <c r="C22" s="63" t="inlineStr">
        <is>
          <t>Physics Paper 1</t>
        </is>
      </c>
      <c r="D22" s="63" t="inlineStr">
        <is>
          <t>1h 15m</t>
        </is>
      </c>
      <c r="E22" s="72" t="n">
        <v>70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inlineStr">
        <is>
          <t>Autumn series taken by few students.</t>
        </is>
      </c>
    </row>
    <row r="23" ht="15" customHeight="1" s="41">
      <c r="A23" s="63" t="inlineStr">
        <is>
          <t>AQA Trilogy (8464)</t>
        </is>
      </c>
      <c r="B23" s="63" t="inlineStr">
        <is>
          <t>Nov 2020</t>
        </is>
      </c>
      <c r="C23" s="63" t="inlineStr">
        <is>
          <t>Physics Paper 2</t>
        </is>
      </c>
      <c r="D23" s="63" t="inlineStr">
        <is>
          <t>1h 15m</t>
        </is>
      </c>
      <c r="E23" s="72" t="n">
        <v>70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inlineStr">
        <is>
          <t>Autumn series taken by few students.</t>
        </is>
      </c>
    </row>
    <row r="24" ht="15" customHeight="1" s="41">
      <c r="A24" s="63" t="inlineStr">
        <is>
          <t>AQA Trilogy (8464)</t>
        </is>
      </c>
      <c r="B24" s="63" t="inlineStr">
        <is>
          <t>Nov 2021</t>
        </is>
      </c>
      <c r="C24" s="63" t="inlineStr">
        <is>
          <t>Biology Paper 1</t>
        </is>
      </c>
      <c r="D24" s="63" t="inlineStr">
        <is>
          <t>1h 15m</t>
        </is>
      </c>
      <c r="E24" s="72" t="n">
        <v>70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inlineStr">
        <is>
          <t>Autumn series taken by few students.</t>
        </is>
      </c>
    </row>
    <row r="25" ht="15" customHeight="1" s="41">
      <c r="A25" s="63" t="inlineStr">
        <is>
          <t>AQA Trilogy (8464)</t>
        </is>
      </c>
      <c r="B25" s="63" t="inlineStr">
        <is>
          <t>Nov 2021</t>
        </is>
      </c>
      <c r="C25" s="63" t="inlineStr">
        <is>
          <t>Biology Paper 2</t>
        </is>
      </c>
      <c r="D25" s="63" t="inlineStr">
        <is>
          <t>1h 15m</t>
        </is>
      </c>
      <c r="E25" s="72" t="n">
        <v>70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inlineStr">
        <is>
          <t>Autumn series taken by few students.</t>
        </is>
      </c>
    </row>
    <row r="26" ht="15" customHeight="1" s="41">
      <c r="A26" s="63" t="inlineStr">
        <is>
          <t>AQA Trilogy (8464)</t>
        </is>
      </c>
      <c r="B26" s="63" t="inlineStr">
        <is>
          <t>Nov 2021</t>
        </is>
      </c>
      <c r="C26" s="63" t="inlineStr">
        <is>
          <t>Chemistry Paper 1</t>
        </is>
      </c>
      <c r="D26" s="63" t="inlineStr">
        <is>
          <t>1h 15m</t>
        </is>
      </c>
      <c r="E26" s="72" t="n">
        <v>70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inlineStr">
        <is>
          <t>Autumn series taken by few students.</t>
        </is>
      </c>
    </row>
    <row r="27" ht="15" customHeight="1" s="41">
      <c r="A27" s="63" t="inlineStr">
        <is>
          <t>AQA Trilogy (8464)</t>
        </is>
      </c>
      <c r="B27" s="63" t="inlineStr">
        <is>
          <t>Nov 2021</t>
        </is>
      </c>
      <c r="C27" s="63" t="inlineStr">
        <is>
          <t>Chemistry Paper 2</t>
        </is>
      </c>
      <c r="D27" s="63" t="inlineStr">
        <is>
          <t>1h 15m</t>
        </is>
      </c>
      <c r="E27" s="72" t="n">
        <v>70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inlineStr">
        <is>
          <t>Autumn series taken by few students.</t>
        </is>
      </c>
    </row>
    <row r="28" ht="15" customHeight="1" s="41">
      <c r="A28" s="63" t="inlineStr">
        <is>
          <t>AQA Trilogy (8464)</t>
        </is>
      </c>
      <c r="B28" s="63" t="inlineStr">
        <is>
          <t>Nov 2021</t>
        </is>
      </c>
      <c r="C28" s="63" t="inlineStr">
        <is>
          <t>Physics Paper 1</t>
        </is>
      </c>
      <c r="D28" s="63" t="inlineStr">
        <is>
          <t>1h 15m</t>
        </is>
      </c>
      <c r="E28" s="72" t="n">
        <v>70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inlineStr">
        <is>
          <t>Autumn series taken by few students.</t>
        </is>
      </c>
    </row>
    <row r="29" ht="15" customHeight="1" s="41">
      <c r="A29" s="63" t="inlineStr">
        <is>
          <t>AQA Trilogy (8464)</t>
        </is>
      </c>
      <c r="B29" s="63" t="inlineStr">
        <is>
          <t>Nov 2021</t>
        </is>
      </c>
      <c r="C29" s="63" t="inlineStr">
        <is>
          <t>Physics Paper 2</t>
        </is>
      </c>
      <c r="D29" s="63" t="inlineStr">
        <is>
          <t>1h 15m</t>
        </is>
      </c>
      <c r="E29" s="72" t="n">
        <v>70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inlineStr">
        <is>
          <t>Autumn series taken by few students.</t>
        </is>
      </c>
    </row>
    <row r="30" ht="15" customHeight="1" s="41">
      <c r="A30" s="63" t="inlineStr">
        <is>
          <t>AQA Trilogy (8464)</t>
        </is>
      </c>
      <c r="B30" s="63" t="inlineStr">
        <is>
          <t>June 2022</t>
        </is>
      </c>
      <c r="C30" s="63" t="inlineStr">
        <is>
          <t>Biology Paper 1</t>
        </is>
      </c>
      <c r="D30" s="63" t="inlineStr">
        <is>
          <t>1h 15m</t>
        </is>
      </c>
      <c r="E30" s="72" t="n">
        <v>70</v>
      </c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n"/>
    </row>
    <row r="31" ht="15" customHeight="1" s="41">
      <c r="A31" s="63" t="inlineStr">
        <is>
          <t>AQA Trilogy (8464)</t>
        </is>
      </c>
      <c r="B31" s="63" t="inlineStr">
        <is>
          <t>June 2022</t>
        </is>
      </c>
      <c r="C31" s="63" t="inlineStr">
        <is>
          <t>Biology Paper 2</t>
        </is>
      </c>
      <c r="D31" s="63" t="inlineStr">
        <is>
          <t>1h 15m</t>
        </is>
      </c>
      <c r="E31" s="72" t="n">
        <v>70</v>
      </c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n"/>
    </row>
    <row r="32" ht="15" customHeight="1" s="41">
      <c r="A32" s="63" t="inlineStr">
        <is>
          <t>AQA Trilogy (8464)</t>
        </is>
      </c>
      <c r="B32" s="63" t="inlineStr">
        <is>
          <t>June 2022</t>
        </is>
      </c>
      <c r="C32" s="63" t="inlineStr">
        <is>
          <t>Chemistry Paper 1</t>
        </is>
      </c>
      <c r="D32" s="63" t="inlineStr">
        <is>
          <t>1h 15m</t>
        </is>
      </c>
      <c r="E32" s="72" t="n">
        <v>70</v>
      </c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n"/>
    </row>
    <row r="33" ht="15" customHeight="1" s="41">
      <c r="A33" s="63" t="inlineStr">
        <is>
          <t>AQA Trilogy (8464)</t>
        </is>
      </c>
      <c r="B33" s="63" t="inlineStr">
        <is>
          <t>June 2022</t>
        </is>
      </c>
      <c r="C33" s="63" t="inlineStr">
        <is>
          <t>Chemistry Paper 2</t>
        </is>
      </c>
      <c r="D33" s="63" t="inlineStr">
        <is>
          <t>1h 15m</t>
        </is>
      </c>
      <c r="E33" s="72" t="n">
        <v>70</v>
      </c>
      <c r="F33" s="79" t="n"/>
      <c r="G33" s="73" t="n"/>
      <c r="H33" s="72" t="n"/>
      <c r="I33" s="80">
        <f>IF(AND(ISNUMBER(H33),ISNUMBER(E33),E33&gt;0),H33/E33,"")</f>
        <v/>
      </c>
      <c r="J33" s="72" t="n"/>
      <c r="K33" s="79" t="n"/>
      <c r="L33" s="72" t="n"/>
      <c r="M33" s="73" t="n"/>
      <c r="N33" s="68" t="n"/>
    </row>
    <row r="34" ht="15" customHeight="1" s="41">
      <c r="A34" s="63" t="inlineStr">
        <is>
          <t>AQA Trilogy (8464)</t>
        </is>
      </c>
      <c r="B34" s="63" t="inlineStr">
        <is>
          <t>June 2022</t>
        </is>
      </c>
      <c r="C34" s="63" t="inlineStr">
        <is>
          <t>Physics Paper 1</t>
        </is>
      </c>
      <c r="D34" s="63" t="inlineStr">
        <is>
          <t>1h 15m</t>
        </is>
      </c>
      <c r="E34" s="72" t="n">
        <v>70</v>
      </c>
      <c r="F34" s="79" t="n"/>
      <c r="G34" s="73" t="n"/>
      <c r="H34" s="72" t="n"/>
      <c r="I34" s="80">
        <f>IF(AND(ISNUMBER(H34),ISNUMBER(E34),E34&gt;0),H34/E34,"")</f>
        <v/>
      </c>
      <c r="J34" s="72" t="n"/>
      <c r="K34" s="79" t="n"/>
      <c r="L34" s="72" t="n"/>
      <c r="M34" s="73" t="n"/>
      <c r="N34" s="68" t="n"/>
    </row>
    <row r="35" ht="15" customHeight="1" s="41">
      <c r="A35" s="63" t="inlineStr">
        <is>
          <t>AQA Trilogy (8464)</t>
        </is>
      </c>
      <c r="B35" s="63" t="inlineStr">
        <is>
          <t>June 2022</t>
        </is>
      </c>
      <c r="C35" s="63" t="inlineStr">
        <is>
          <t>Physics Paper 2</t>
        </is>
      </c>
      <c r="D35" s="63" t="inlineStr">
        <is>
          <t>1h 15m</t>
        </is>
      </c>
      <c r="E35" s="72" t="n">
        <v>70</v>
      </c>
      <c r="F35" s="79" t="n"/>
      <c r="G35" s="73" t="n"/>
      <c r="H35" s="72" t="n"/>
      <c r="I35" s="80">
        <f>IF(AND(ISNUMBER(H35),ISNUMBER(E35),E35&gt;0),H35/E35,"")</f>
        <v/>
      </c>
      <c r="J35" s="72" t="n"/>
      <c r="K35" s="79" t="n"/>
      <c r="L35" s="72" t="n"/>
      <c r="M35" s="73" t="n"/>
      <c r="N35" s="68" t="n"/>
    </row>
    <row r="36" ht="15" customHeight="1" s="41">
      <c r="A36" s="63" t="inlineStr">
        <is>
          <t>AQA Trilogy (8464)</t>
        </is>
      </c>
      <c r="B36" s="63" t="inlineStr">
        <is>
          <t>June 2023</t>
        </is>
      </c>
      <c r="C36" s="63" t="inlineStr">
        <is>
          <t>Biology Paper 1</t>
        </is>
      </c>
      <c r="D36" s="63" t="inlineStr">
        <is>
          <t>1h 15m</t>
        </is>
      </c>
      <c r="E36" s="72" t="n">
        <v>70</v>
      </c>
      <c r="F36" s="79" t="n"/>
      <c r="G36" s="73" t="n"/>
      <c r="H36" s="72" t="n"/>
      <c r="I36" s="80">
        <f>IF(AND(ISNUMBER(H36),ISNUMBER(E36),E36&gt;0),H36/E36,"")</f>
        <v/>
      </c>
      <c r="J36" s="72" t="n"/>
      <c r="K36" s="79" t="n"/>
      <c r="L36" s="72" t="n"/>
      <c r="M36" s="73" t="n"/>
      <c r="N36" s="68" t="n"/>
    </row>
    <row r="37" ht="15" customHeight="1" s="41">
      <c r="A37" s="63" t="inlineStr">
        <is>
          <t>AQA Trilogy (8464)</t>
        </is>
      </c>
      <c r="B37" s="63" t="inlineStr">
        <is>
          <t>June 2023</t>
        </is>
      </c>
      <c r="C37" s="63" t="inlineStr">
        <is>
          <t>Biology Paper 2</t>
        </is>
      </c>
      <c r="D37" s="63" t="inlineStr">
        <is>
          <t>1h 15m</t>
        </is>
      </c>
      <c r="E37" s="72" t="n">
        <v>70</v>
      </c>
      <c r="F37" s="79" t="n"/>
      <c r="G37" s="73" t="n"/>
      <c r="H37" s="72" t="n"/>
      <c r="I37" s="80">
        <f>IF(AND(ISNUMBER(H37),ISNUMBER(E37),E37&gt;0),H37/E37,"")</f>
        <v/>
      </c>
      <c r="J37" s="72" t="n"/>
      <c r="K37" s="79" t="n"/>
      <c r="L37" s="72" t="n"/>
      <c r="M37" s="73" t="n"/>
      <c r="N37" s="68" t="n"/>
    </row>
    <row r="38" ht="15" customHeight="1" s="41">
      <c r="A38" s="63" t="inlineStr">
        <is>
          <t>AQA Trilogy (8464)</t>
        </is>
      </c>
      <c r="B38" s="63" t="inlineStr">
        <is>
          <t>June 2023</t>
        </is>
      </c>
      <c r="C38" s="63" t="inlineStr">
        <is>
          <t>Chemistry Paper 1</t>
        </is>
      </c>
      <c r="D38" s="63" t="inlineStr">
        <is>
          <t>1h 15m</t>
        </is>
      </c>
      <c r="E38" s="72" t="n">
        <v>70</v>
      </c>
      <c r="F38" s="79" t="n"/>
      <c r="G38" s="73" t="n"/>
      <c r="H38" s="72" t="n"/>
      <c r="I38" s="80">
        <f>IF(AND(ISNUMBER(H38),ISNUMBER(E38),E38&gt;0),H38/E38,"")</f>
        <v/>
      </c>
      <c r="J38" s="72" t="n"/>
      <c r="K38" s="79" t="n"/>
      <c r="L38" s="72" t="n"/>
      <c r="M38" s="73" t="n"/>
      <c r="N38" s="68" t="n"/>
    </row>
    <row r="39" ht="15" customHeight="1" s="41">
      <c r="A39" s="63" t="inlineStr">
        <is>
          <t>AQA Trilogy (8464)</t>
        </is>
      </c>
      <c r="B39" s="63" t="inlineStr">
        <is>
          <t>June 2023</t>
        </is>
      </c>
      <c r="C39" s="63" t="inlineStr">
        <is>
          <t>Chemistry Paper 2</t>
        </is>
      </c>
      <c r="D39" s="63" t="inlineStr">
        <is>
          <t>1h 15m</t>
        </is>
      </c>
      <c r="E39" s="72" t="n">
        <v>70</v>
      </c>
      <c r="F39" s="79" t="n"/>
      <c r="G39" s="73" t="n"/>
      <c r="H39" s="72" t="n"/>
      <c r="I39" s="80">
        <f>IF(AND(ISNUMBER(H39),ISNUMBER(E39),E39&gt;0),H39/E39,"")</f>
        <v/>
      </c>
      <c r="J39" s="72" t="n"/>
      <c r="K39" s="79" t="n"/>
      <c r="L39" s="72" t="n"/>
      <c r="M39" s="73" t="n"/>
      <c r="N39" s="68" t="n"/>
    </row>
    <row r="40" ht="15" customHeight="1" s="41">
      <c r="A40" s="63" t="inlineStr">
        <is>
          <t>AQA Trilogy (8464)</t>
        </is>
      </c>
      <c r="B40" s="63" t="inlineStr">
        <is>
          <t>June 2023</t>
        </is>
      </c>
      <c r="C40" s="63" t="inlineStr">
        <is>
          <t>Physics Paper 1</t>
        </is>
      </c>
      <c r="D40" s="63" t="inlineStr">
        <is>
          <t>1h 15m</t>
        </is>
      </c>
      <c r="E40" s="72" t="n">
        <v>70</v>
      </c>
      <c r="F40" s="79" t="n"/>
      <c r="G40" s="73" t="n"/>
      <c r="H40" s="72" t="n"/>
      <c r="I40" s="80">
        <f>IF(AND(ISNUMBER(H40),ISNUMBER(E40),E40&gt;0),H40/E40,"")</f>
        <v/>
      </c>
      <c r="J40" s="72" t="n"/>
      <c r="K40" s="79" t="n"/>
      <c r="L40" s="72" t="n"/>
      <c r="M40" s="73" t="n"/>
      <c r="N40" s="68" t="n"/>
    </row>
    <row r="41" ht="15" customHeight="1" s="41">
      <c r="A41" s="63" t="inlineStr">
        <is>
          <t>AQA Trilogy (8464)</t>
        </is>
      </c>
      <c r="B41" s="63" t="inlineStr">
        <is>
          <t>June 2023</t>
        </is>
      </c>
      <c r="C41" s="63" t="inlineStr">
        <is>
          <t>Physics Paper 2</t>
        </is>
      </c>
      <c r="D41" s="63" t="inlineStr">
        <is>
          <t>1h 15m</t>
        </is>
      </c>
      <c r="E41" s="72" t="n">
        <v>70</v>
      </c>
      <c r="F41" s="79" t="n"/>
      <c r="G41" s="73" t="n"/>
      <c r="H41" s="72" t="n"/>
      <c r="I41" s="80">
        <f>IF(AND(ISNUMBER(H41),ISNUMBER(E41),E41&gt;0),H41/E41,"")</f>
        <v/>
      </c>
      <c r="J41" s="72" t="n"/>
      <c r="K41" s="79" t="n"/>
      <c r="L41" s="72" t="n"/>
      <c r="M41" s="73" t="n"/>
      <c r="N41" s="68" t="n"/>
    </row>
    <row r="42" ht="15" customHeight="1" s="41">
      <c r="A42" s="63" t="inlineStr">
        <is>
          <t>AQA Trilogy (8464)</t>
        </is>
      </c>
      <c r="B42" s="63" t="inlineStr">
        <is>
          <t>June 2024</t>
        </is>
      </c>
      <c r="C42" s="63" t="inlineStr">
        <is>
          <t>Biology Paper 1</t>
        </is>
      </c>
      <c r="D42" s="63" t="inlineStr">
        <is>
          <t>1h 15m</t>
        </is>
      </c>
      <c r="E42" s="72" t="n">
        <v>70</v>
      </c>
      <c r="F42" s="79" t="n"/>
      <c r="G42" s="73" t="n"/>
      <c r="H42" s="72" t="n"/>
      <c r="I42" s="80">
        <f>IF(AND(ISNUMBER(H42),ISNUMBER(E42),E42&gt;0),H42/E42,"")</f>
        <v/>
      </c>
      <c r="J42" s="72" t="n"/>
      <c r="K42" s="79" t="n"/>
      <c r="L42" s="72" t="n"/>
      <c r="M42" s="73" t="n"/>
      <c r="N42" s="68" t="n"/>
    </row>
    <row r="43" ht="15" customHeight="1" s="41">
      <c r="A43" s="63" t="inlineStr">
        <is>
          <t>AQA Trilogy (8464)</t>
        </is>
      </c>
      <c r="B43" s="63" t="inlineStr">
        <is>
          <t>June 2024</t>
        </is>
      </c>
      <c r="C43" s="63" t="inlineStr">
        <is>
          <t>Biology Paper 2</t>
        </is>
      </c>
      <c r="D43" s="63" t="inlineStr">
        <is>
          <t>1h 15m</t>
        </is>
      </c>
      <c r="E43" s="72" t="n">
        <v>70</v>
      </c>
      <c r="F43" s="79" t="n"/>
      <c r="G43" s="73" t="n"/>
      <c r="H43" s="72" t="n"/>
      <c r="I43" s="80">
        <f>IF(AND(ISNUMBER(H43),ISNUMBER(E43),E43&gt;0),H43/E43,"")</f>
        <v/>
      </c>
      <c r="J43" s="72" t="n"/>
      <c r="K43" s="79" t="n"/>
      <c r="L43" s="72" t="n"/>
      <c r="M43" s="73" t="n"/>
      <c r="N43" s="68" t="n"/>
    </row>
    <row r="44" ht="15" customHeight="1" s="41">
      <c r="A44" s="63" t="inlineStr">
        <is>
          <t>AQA Trilogy (8464)</t>
        </is>
      </c>
      <c r="B44" s="63" t="inlineStr">
        <is>
          <t>June 2024</t>
        </is>
      </c>
      <c r="C44" s="63" t="inlineStr">
        <is>
          <t>Chemistry Paper 1</t>
        </is>
      </c>
      <c r="D44" s="63" t="inlineStr">
        <is>
          <t>1h 15m</t>
        </is>
      </c>
      <c r="E44" s="72" t="n">
        <v>70</v>
      </c>
      <c r="F44" s="79" t="n"/>
      <c r="G44" s="73" t="n"/>
      <c r="H44" s="72" t="n"/>
      <c r="I44" s="80">
        <f>IF(AND(ISNUMBER(H44),ISNUMBER(E44),E44&gt;0),H44/E44,"")</f>
        <v/>
      </c>
      <c r="J44" s="72" t="n"/>
      <c r="K44" s="79" t="n"/>
      <c r="L44" s="72" t="n"/>
      <c r="M44" s="73" t="n"/>
      <c r="N44" s="68" t="n"/>
    </row>
    <row r="45" ht="15" customHeight="1" s="41">
      <c r="A45" s="63" t="inlineStr">
        <is>
          <t>AQA Trilogy (8464)</t>
        </is>
      </c>
      <c r="B45" s="63" t="inlineStr">
        <is>
          <t>June 2024</t>
        </is>
      </c>
      <c r="C45" s="63" t="inlineStr">
        <is>
          <t>Chemistry Paper 2</t>
        </is>
      </c>
      <c r="D45" s="63" t="inlineStr">
        <is>
          <t>1h 15m</t>
        </is>
      </c>
      <c r="E45" s="72" t="n">
        <v>70</v>
      </c>
      <c r="F45" s="79" t="n"/>
      <c r="G45" s="73" t="n"/>
      <c r="H45" s="72" t="n"/>
      <c r="I45" s="80">
        <f>IF(AND(ISNUMBER(H45),ISNUMBER(E45),E45&gt;0),H45/E45,"")</f>
        <v/>
      </c>
      <c r="J45" s="72" t="n"/>
      <c r="K45" s="79" t="n"/>
      <c r="L45" s="72" t="n"/>
      <c r="M45" s="73" t="n"/>
      <c r="N45" s="68" t="n"/>
    </row>
    <row r="46" ht="15" customHeight="1" s="41">
      <c r="A46" s="63" t="inlineStr">
        <is>
          <t>AQA Trilogy (8464)</t>
        </is>
      </c>
      <c r="B46" s="63" t="inlineStr">
        <is>
          <t>June 2024</t>
        </is>
      </c>
      <c r="C46" s="63" t="inlineStr">
        <is>
          <t>Physics Paper 1</t>
        </is>
      </c>
      <c r="D46" s="63" t="inlineStr">
        <is>
          <t>1h 15m</t>
        </is>
      </c>
      <c r="E46" s="72" t="n">
        <v>70</v>
      </c>
      <c r="F46" s="79" t="n"/>
      <c r="G46" s="73" t="n"/>
      <c r="H46" s="72" t="n"/>
      <c r="I46" s="80">
        <f>IF(AND(ISNUMBER(H46),ISNUMBER(E46),E46&gt;0),H46/E46,"")</f>
        <v/>
      </c>
      <c r="J46" s="72" t="n"/>
      <c r="K46" s="79" t="n"/>
      <c r="L46" s="72" t="n"/>
      <c r="M46" s="73" t="n"/>
      <c r="N46" s="68" t="n"/>
    </row>
    <row r="47" ht="15" customHeight="1" s="41">
      <c r="A47" s="63" t="inlineStr">
        <is>
          <t>AQA Trilogy (8464)</t>
        </is>
      </c>
      <c r="B47" s="63" t="inlineStr">
        <is>
          <t>June 2024</t>
        </is>
      </c>
      <c r="C47" s="63" t="inlineStr">
        <is>
          <t>Physics Paper 2</t>
        </is>
      </c>
      <c r="D47" s="63" t="inlineStr">
        <is>
          <t>1h 15m</t>
        </is>
      </c>
      <c r="E47" s="72" t="n">
        <v>70</v>
      </c>
      <c r="F47" s="79" t="n"/>
      <c r="G47" s="73" t="n"/>
      <c r="H47" s="72" t="n"/>
      <c r="I47" s="80">
        <f>IF(AND(ISNUMBER(H47),ISNUMBER(E47),E47&gt;0),H47/E47,"")</f>
        <v/>
      </c>
      <c r="J47" s="72" t="n"/>
      <c r="K47" s="79" t="n"/>
      <c r="L47" s="72" t="n"/>
      <c r="M47" s="73" t="n"/>
      <c r="N47" s="68" t="n"/>
    </row>
    <row r="48" ht="15" customHeight="1" s="41">
      <c r="A48" s="63" t="inlineStr">
        <is>
          <t>AQA Trilogy (8464)</t>
        </is>
      </c>
      <c r="B48" s="63" t="inlineStr">
        <is>
          <t>June 2025</t>
        </is>
      </c>
      <c r="C48" s="63" t="inlineStr">
        <is>
          <t>Biology Paper 1</t>
        </is>
      </c>
      <c r="D48" s="63" t="inlineStr">
        <is>
          <t>1h 15m</t>
        </is>
      </c>
      <c r="E48" s="72" t="n">
        <v>70</v>
      </c>
      <c r="F48" s="79" t="n"/>
      <c r="G48" s="73" t="n"/>
      <c r="H48" s="72" t="n"/>
      <c r="I48" s="80">
        <f>IF(AND(ISNUMBER(H48),ISNUMBER(E48),E48&gt;0),H48/E48,"")</f>
        <v/>
      </c>
      <c r="J48" s="72" t="n"/>
      <c r="K48" s="79" t="n"/>
      <c r="L48" s="72" t="n"/>
      <c r="M48" s="73" t="n"/>
      <c r="N48" s="68" t="inlineStr">
        <is>
          <t>Most recent series – if it's not online, ask a teacher.</t>
        </is>
      </c>
    </row>
    <row r="49" ht="15" customHeight="1" s="41">
      <c r="A49" s="63" t="inlineStr">
        <is>
          <t>AQA Trilogy (8464)</t>
        </is>
      </c>
      <c r="B49" s="63" t="inlineStr">
        <is>
          <t>June 2025</t>
        </is>
      </c>
      <c r="C49" s="63" t="inlineStr">
        <is>
          <t>Biology Paper 2</t>
        </is>
      </c>
      <c r="D49" s="63" t="inlineStr">
        <is>
          <t>1h 15m</t>
        </is>
      </c>
      <c r="E49" s="72" t="n">
        <v>70</v>
      </c>
      <c r="F49" s="79" t="n"/>
      <c r="G49" s="73" t="n"/>
      <c r="H49" s="72" t="n"/>
      <c r="I49" s="80">
        <f>IF(AND(ISNUMBER(H49),ISNUMBER(E49),E49&gt;0),H49/E49,"")</f>
        <v/>
      </c>
      <c r="J49" s="72" t="n"/>
      <c r="K49" s="79" t="n"/>
      <c r="L49" s="72" t="n"/>
      <c r="M49" s="73" t="n"/>
      <c r="N49" s="68" t="inlineStr">
        <is>
          <t>Most recent series – if it's not online, ask a teacher.</t>
        </is>
      </c>
    </row>
    <row r="50" ht="15" customHeight="1" s="41">
      <c r="A50" s="63" t="inlineStr">
        <is>
          <t>AQA Trilogy (8464)</t>
        </is>
      </c>
      <c r="B50" s="63" t="inlineStr">
        <is>
          <t>June 2025</t>
        </is>
      </c>
      <c r="C50" s="63" t="inlineStr">
        <is>
          <t>Chemistry Paper 1</t>
        </is>
      </c>
      <c r="D50" s="63" t="inlineStr">
        <is>
          <t>1h 15m</t>
        </is>
      </c>
      <c r="E50" s="72" t="n">
        <v>70</v>
      </c>
      <c r="F50" s="79" t="n"/>
      <c r="G50" s="73" t="n"/>
      <c r="H50" s="72" t="n"/>
      <c r="I50" s="80">
        <f>IF(AND(ISNUMBER(H50),ISNUMBER(E50),E50&gt;0),H50/E50,"")</f>
        <v/>
      </c>
      <c r="J50" s="72" t="n"/>
      <c r="K50" s="79" t="n"/>
      <c r="L50" s="72" t="n"/>
      <c r="M50" s="73" t="n"/>
      <c r="N50" s="68" t="inlineStr">
        <is>
          <t>Most recent series – if it's not online, ask a teacher.</t>
        </is>
      </c>
    </row>
    <row r="51" ht="15" customHeight="1" s="41">
      <c r="A51" s="63" t="inlineStr">
        <is>
          <t>AQA Trilogy (8464)</t>
        </is>
      </c>
      <c r="B51" s="63" t="inlineStr">
        <is>
          <t>June 2025</t>
        </is>
      </c>
      <c r="C51" s="63" t="inlineStr">
        <is>
          <t>Chemistry Paper 2</t>
        </is>
      </c>
      <c r="D51" s="63" t="inlineStr">
        <is>
          <t>1h 15m</t>
        </is>
      </c>
      <c r="E51" s="72" t="n">
        <v>70</v>
      </c>
      <c r="F51" s="79" t="n"/>
      <c r="G51" s="73" t="n"/>
      <c r="H51" s="72" t="n"/>
      <c r="I51" s="80">
        <f>IF(AND(ISNUMBER(H51),ISNUMBER(E51),E51&gt;0),H51/E51,"")</f>
        <v/>
      </c>
      <c r="J51" s="72" t="n"/>
      <c r="K51" s="79" t="n"/>
      <c r="L51" s="72" t="n"/>
      <c r="M51" s="73" t="n"/>
      <c r="N51" s="68" t="inlineStr">
        <is>
          <t>Most recent series – if it's not online, ask a teacher.</t>
        </is>
      </c>
    </row>
    <row r="52" ht="15" customHeight="1" s="41">
      <c r="A52" s="63" t="inlineStr">
        <is>
          <t>AQA Trilogy (8464)</t>
        </is>
      </c>
      <c r="B52" s="63" t="inlineStr">
        <is>
          <t>June 2025</t>
        </is>
      </c>
      <c r="C52" s="63" t="inlineStr">
        <is>
          <t>Physics Paper 1</t>
        </is>
      </c>
      <c r="D52" s="63" t="inlineStr">
        <is>
          <t>1h 15m</t>
        </is>
      </c>
      <c r="E52" s="72" t="n">
        <v>70</v>
      </c>
      <c r="F52" s="79" t="n"/>
      <c r="G52" s="73" t="n"/>
      <c r="H52" s="72" t="n"/>
      <c r="I52" s="80">
        <f>IF(AND(ISNUMBER(H52),ISNUMBER(E52),E52&gt;0),H52/E52,"")</f>
        <v/>
      </c>
      <c r="J52" s="72" t="n"/>
      <c r="K52" s="79" t="n"/>
      <c r="L52" s="72" t="n"/>
      <c r="M52" s="73" t="n"/>
      <c r="N52" s="68" t="inlineStr">
        <is>
          <t>Most recent series – if it's not online, ask a teacher.</t>
        </is>
      </c>
    </row>
    <row r="53" ht="15" customHeight="1" s="41">
      <c r="A53" s="63" t="inlineStr">
        <is>
          <t>AQA Trilogy (8464)</t>
        </is>
      </c>
      <c r="B53" s="63" t="inlineStr">
        <is>
          <t>June 2025</t>
        </is>
      </c>
      <c r="C53" s="63" t="inlineStr">
        <is>
          <t>Physics Paper 2</t>
        </is>
      </c>
      <c r="D53" s="63" t="inlineStr">
        <is>
          <t>1h 15m</t>
        </is>
      </c>
      <c r="E53" s="72" t="n">
        <v>70</v>
      </c>
      <c r="F53" s="79" t="n"/>
      <c r="G53" s="73" t="n"/>
      <c r="H53" s="72" t="n"/>
      <c r="I53" s="80">
        <f>IF(AND(ISNUMBER(H53),ISNUMBER(E53),E53&gt;0),H53/E53,"")</f>
        <v/>
      </c>
      <c r="J53" s="72" t="n"/>
      <c r="K53" s="79" t="n"/>
      <c r="L53" s="72" t="n"/>
      <c r="M53" s="73" t="n"/>
      <c r="N53" s="68" t="inlineStr">
        <is>
          <t>Most recent series – if it's not online, ask a teacher.</t>
        </is>
      </c>
    </row>
    <row r="54" ht="15" customHeight="1" s="41">
      <c r="A54" s="63" t="inlineStr">
        <is>
          <t>AQA Trilogy (8464)</t>
        </is>
      </c>
      <c r="B54" s="63" t="inlineStr">
        <is>
          <t>Specimen</t>
        </is>
      </c>
      <c r="C54" s="63" t="inlineStr">
        <is>
          <t>Biology Paper 1</t>
        </is>
      </c>
      <c r="D54" s="63" t="inlineStr">
        <is>
          <t>1h 15m</t>
        </is>
      </c>
      <c r="E54" s="72" t="n">
        <v>70</v>
      </c>
      <c r="F54" s="79" t="n"/>
      <c r="G54" s="73" t="n"/>
      <c r="H54" s="72" t="n"/>
      <c r="I54" s="80">
        <f>IF(AND(ISNUMBER(H54),ISNUMBER(E54),E54&gt;0),H54/E54,"")</f>
        <v/>
      </c>
      <c r="J54" s="72" t="n"/>
      <c r="K54" s="79" t="n"/>
      <c r="L54" s="72" t="n"/>
      <c r="M54" s="73" t="n"/>
      <c r="N54" s="68" t="inlineStr">
        <is>
          <t>Specimen (SAM) paper – on the board's website.</t>
        </is>
      </c>
    </row>
    <row r="55" ht="15" customHeight="1" s="41">
      <c r="A55" s="63" t="inlineStr">
        <is>
          <t>AQA Trilogy (8464)</t>
        </is>
      </c>
      <c r="B55" s="63" t="inlineStr">
        <is>
          <t>Specimen</t>
        </is>
      </c>
      <c r="C55" s="63" t="inlineStr">
        <is>
          <t>Biology Paper 2</t>
        </is>
      </c>
      <c r="D55" s="63" t="inlineStr">
        <is>
          <t>1h 15m</t>
        </is>
      </c>
      <c r="E55" s="72" t="n">
        <v>70</v>
      </c>
      <c r="F55" s="79" t="n"/>
      <c r="G55" s="73" t="n"/>
      <c r="H55" s="72" t="n"/>
      <c r="I55" s="80">
        <f>IF(AND(ISNUMBER(H55),ISNUMBER(E55),E55&gt;0),H55/E55,"")</f>
        <v/>
      </c>
      <c r="J55" s="72" t="n"/>
      <c r="K55" s="79" t="n"/>
      <c r="L55" s="72" t="n"/>
      <c r="M55" s="73" t="n"/>
      <c r="N55" s="68" t="inlineStr">
        <is>
          <t>Specimen (SAM) paper – on the board's website.</t>
        </is>
      </c>
    </row>
    <row r="56" ht="15" customHeight="1" s="41">
      <c r="A56" s="63" t="inlineStr">
        <is>
          <t>AQA Trilogy (8464)</t>
        </is>
      </c>
      <c r="B56" s="63" t="inlineStr">
        <is>
          <t>Specimen</t>
        </is>
      </c>
      <c r="C56" s="63" t="inlineStr">
        <is>
          <t>Chemistry Paper 1</t>
        </is>
      </c>
      <c r="D56" s="63" t="inlineStr">
        <is>
          <t>1h 15m</t>
        </is>
      </c>
      <c r="E56" s="72" t="n">
        <v>70</v>
      </c>
      <c r="F56" s="79" t="n"/>
      <c r="G56" s="73" t="n"/>
      <c r="H56" s="72" t="n"/>
      <c r="I56" s="80">
        <f>IF(AND(ISNUMBER(H56),ISNUMBER(E56),E56&gt;0),H56/E56,"")</f>
        <v/>
      </c>
      <c r="J56" s="72" t="n"/>
      <c r="K56" s="79" t="n"/>
      <c r="L56" s="72" t="n"/>
      <c r="M56" s="73" t="n"/>
      <c r="N56" s="68" t="inlineStr">
        <is>
          <t>Specimen (SAM) paper – on the board's website.</t>
        </is>
      </c>
    </row>
    <row r="57" ht="15" customHeight="1" s="41">
      <c r="A57" s="63" t="inlineStr">
        <is>
          <t>AQA Trilogy (8464)</t>
        </is>
      </c>
      <c r="B57" s="63" t="inlineStr">
        <is>
          <t>Specimen</t>
        </is>
      </c>
      <c r="C57" s="63" t="inlineStr">
        <is>
          <t>Chemistry Paper 2</t>
        </is>
      </c>
      <c r="D57" s="63" t="inlineStr">
        <is>
          <t>1h 15m</t>
        </is>
      </c>
      <c r="E57" s="72" t="n">
        <v>70</v>
      </c>
      <c r="F57" s="79" t="n"/>
      <c r="G57" s="73" t="n"/>
      <c r="H57" s="72" t="n"/>
      <c r="I57" s="80">
        <f>IF(AND(ISNUMBER(H57),ISNUMBER(E57),E57&gt;0),H57/E57,"")</f>
        <v/>
      </c>
      <c r="J57" s="72" t="n"/>
      <c r="K57" s="79" t="n"/>
      <c r="L57" s="72" t="n"/>
      <c r="M57" s="73" t="n"/>
      <c r="N57" s="68" t="inlineStr">
        <is>
          <t>Specimen (SAM) paper – on the board's website.</t>
        </is>
      </c>
    </row>
    <row r="58" ht="15" customHeight="1" s="41">
      <c r="A58" s="63" t="inlineStr">
        <is>
          <t>AQA Trilogy (8464)</t>
        </is>
      </c>
      <c r="B58" s="63" t="inlineStr">
        <is>
          <t>Specimen</t>
        </is>
      </c>
      <c r="C58" s="63" t="inlineStr">
        <is>
          <t>Physics Paper 1</t>
        </is>
      </c>
      <c r="D58" s="63" t="inlineStr">
        <is>
          <t>1h 15m</t>
        </is>
      </c>
      <c r="E58" s="72" t="n">
        <v>70</v>
      </c>
      <c r="F58" s="79" t="n"/>
      <c r="G58" s="73" t="n"/>
      <c r="H58" s="72" t="n"/>
      <c r="I58" s="80">
        <f>IF(AND(ISNUMBER(H58),ISNUMBER(E58),E58&gt;0),H58/E58,"")</f>
        <v/>
      </c>
      <c r="J58" s="72" t="n"/>
      <c r="K58" s="79" t="n"/>
      <c r="L58" s="72" t="n"/>
      <c r="M58" s="73" t="n"/>
      <c r="N58" s="68" t="inlineStr">
        <is>
          <t>Specimen (SAM) paper – on the board's website.</t>
        </is>
      </c>
    </row>
    <row r="59" ht="15" customHeight="1" s="41">
      <c r="A59" s="63" t="inlineStr">
        <is>
          <t>AQA Trilogy (8464)</t>
        </is>
      </c>
      <c r="B59" s="63" t="inlineStr">
        <is>
          <t>Specimen</t>
        </is>
      </c>
      <c r="C59" s="63" t="inlineStr">
        <is>
          <t>Physics Paper 2</t>
        </is>
      </c>
      <c r="D59" s="63" t="inlineStr">
        <is>
          <t>1h 15m</t>
        </is>
      </c>
      <c r="E59" s="72" t="n">
        <v>70</v>
      </c>
      <c r="F59" s="79" t="n"/>
      <c r="G59" s="73" t="n"/>
      <c r="H59" s="72" t="n"/>
      <c r="I59" s="80">
        <f>IF(AND(ISNUMBER(H59),ISNUMBER(E59),E59&gt;0),H59/E59,"")</f>
        <v/>
      </c>
      <c r="J59" s="72" t="n"/>
      <c r="K59" s="79" t="n"/>
      <c r="L59" s="72" t="n"/>
      <c r="M59" s="73" t="n"/>
      <c r="N59" s="68" t="inlineStr">
        <is>
          <t>Specimen (SAM) paper – on the board's website.</t>
        </is>
      </c>
    </row>
    <row r="60" ht="15" customHeight="1" s="41">
      <c r="A60" s="63" t="inlineStr">
        <is>
          <t>Edexcel (1SC0)</t>
        </is>
      </c>
      <c r="B60" s="63" t="inlineStr">
        <is>
          <t>June 2018</t>
        </is>
      </c>
      <c r="C60" s="63" t="inlineStr">
        <is>
          <t>Biology Paper 1</t>
        </is>
      </c>
      <c r="D60" s="63" t="inlineStr">
        <is>
          <t>1h 10m</t>
        </is>
      </c>
      <c r="E60" s="72" t="n">
        <v>60</v>
      </c>
      <c r="F60" s="79" t="n"/>
      <c r="G60" s="73" t="n"/>
      <c r="H60" s="72" t="n"/>
      <c r="I60" s="80">
        <f>IF(AND(ISNUMBER(H60),ISNUMBER(E60),E60&gt;0),H60/E60,"")</f>
        <v/>
      </c>
      <c r="J60" s="72" t="n"/>
      <c r="K60" s="79" t="n"/>
      <c r="L60" s="72" t="n"/>
      <c r="M60" s="73" t="n"/>
      <c r="N60" s="68" t="n"/>
    </row>
    <row r="61" ht="15" customHeight="1" s="41">
      <c r="A61" s="63" t="inlineStr">
        <is>
          <t>Edexcel (1SC0)</t>
        </is>
      </c>
      <c r="B61" s="63" t="inlineStr">
        <is>
          <t>June 2018</t>
        </is>
      </c>
      <c r="C61" s="63" t="inlineStr">
        <is>
          <t>Biology Paper 2</t>
        </is>
      </c>
      <c r="D61" s="63" t="inlineStr">
        <is>
          <t>1h 10m</t>
        </is>
      </c>
      <c r="E61" s="72" t="n">
        <v>60</v>
      </c>
      <c r="F61" s="79" t="n"/>
      <c r="G61" s="73" t="n"/>
      <c r="H61" s="72" t="n"/>
      <c r="I61" s="80">
        <f>IF(AND(ISNUMBER(H61),ISNUMBER(E61),E61&gt;0),H61/E61,"")</f>
        <v/>
      </c>
      <c r="J61" s="72" t="n"/>
      <c r="K61" s="79" t="n"/>
      <c r="L61" s="72" t="n"/>
      <c r="M61" s="73" t="n"/>
      <c r="N61" s="68" t="n"/>
    </row>
    <row r="62" ht="15" customHeight="1" s="41">
      <c r="A62" s="63" t="inlineStr">
        <is>
          <t>Edexcel (1SC0)</t>
        </is>
      </c>
      <c r="B62" s="63" t="inlineStr">
        <is>
          <t>June 2018</t>
        </is>
      </c>
      <c r="C62" s="63" t="inlineStr">
        <is>
          <t>Chemistry Paper 1</t>
        </is>
      </c>
      <c r="D62" s="63" t="inlineStr">
        <is>
          <t>1h 10m</t>
        </is>
      </c>
      <c r="E62" s="72" t="n">
        <v>60</v>
      </c>
      <c r="F62" s="79" t="n"/>
      <c r="G62" s="73" t="n"/>
      <c r="H62" s="72" t="n"/>
      <c r="I62" s="80">
        <f>IF(AND(ISNUMBER(H62),ISNUMBER(E62),E62&gt;0),H62/E62,"")</f>
        <v/>
      </c>
      <c r="J62" s="72" t="n"/>
      <c r="K62" s="79" t="n"/>
      <c r="L62" s="72" t="n"/>
      <c r="M62" s="73" t="n"/>
      <c r="N62" s="68" t="n"/>
    </row>
    <row r="63" ht="15" customHeight="1" s="41">
      <c r="A63" s="63" t="inlineStr">
        <is>
          <t>Edexcel (1SC0)</t>
        </is>
      </c>
      <c r="B63" s="63" t="inlineStr">
        <is>
          <t>June 2018</t>
        </is>
      </c>
      <c r="C63" s="63" t="inlineStr">
        <is>
          <t>Chemistry Paper 2</t>
        </is>
      </c>
      <c r="D63" s="63" t="inlineStr">
        <is>
          <t>1h 10m</t>
        </is>
      </c>
      <c r="E63" s="72" t="n">
        <v>60</v>
      </c>
      <c r="F63" s="79" t="n"/>
      <c r="G63" s="73" t="n"/>
      <c r="H63" s="72" t="n"/>
      <c r="I63" s="80">
        <f>IF(AND(ISNUMBER(H63),ISNUMBER(E63),E63&gt;0),H63/E63,"")</f>
        <v/>
      </c>
      <c r="J63" s="72" t="n"/>
      <c r="K63" s="79" t="n"/>
      <c r="L63" s="72" t="n"/>
      <c r="M63" s="73" t="n"/>
      <c r="N63" s="68" t="n"/>
    </row>
    <row r="64" ht="15" customHeight="1" s="41">
      <c r="A64" s="63" t="inlineStr">
        <is>
          <t>Edexcel (1SC0)</t>
        </is>
      </c>
      <c r="B64" s="63" t="inlineStr">
        <is>
          <t>June 2018</t>
        </is>
      </c>
      <c r="C64" s="63" t="inlineStr">
        <is>
          <t>Physics Paper 1</t>
        </is>
      </c>
      <c r="D64" s="63" t="inlineStr">
        <is>
          <t>1h 10m</t>
        </is>
      </c>
      <c r="E64" s="72" t="n">
        <v>60</v>
      </c>
      <c r="F64" s="79" t="n"/>
      <c r="G64" s="73" t="n"/>
      <c r="H64" s="72" t="n"/>
      <c r="I64" s="80">
        <f>IF(AND(ISNUMBER(H64),ISNUMBER(E64),E64&gt;0),H64/E64,"")</f>
        <v/>
      </c>
      <c r="J64" s="72" t="n"/>
      <c r="K64" s="79" t="n"/>
      <c r="L64" s="72" t="n"/>
      <c r="M64" s="73" t="n"/>
      <c r="N64" s="68" t="n"/>
    </row>
    <row r="65" ht="15" customHeight="1" s="41">
      <c r="A65" s="63" t="inlineStr">
        <is>
          <t>Edexcel (1SC0)</t>
        </is>
      </c>
      <c r="B65" s="63" t="inlineStr">
        <is>
          <t>June 2018</t>
        </is>
      </c>
      <c r="C65" s="63" t="inlineStr">
        <is>
          <t>Physics Paper 2</t>
        </is>
      </c>
      <c r="D65" s="63" t="inlineStr">
        <is>
          <t>1h 10m</t>
        </is>
      </c>
      <c r="E65" s="72" t="n">
        <v>60</v>
      </c>
      <c r="F65" s="79" t="n"/>
      <c r="G65" s="73" t="n"/>
      <c r="H65" s="72" t="n"/>
      <c r="I65" s="80">
        <f>IF(AND(ISNUMBER(H65),ISNUMBER(E65),E65&gt;0),H65/E65,"")</f>
        <v/>
      </c>
      <c r="J65" s="72" t="n"/>
      <c r="K65" s="79" t="n"/>
      <c r="L65" s="72" t="n"/>
      <c r="M65" s="73" t="n"/>
      <c r="N65" s="68" t="n"/>
    </row>
    <row r="66" ht="15" customHeight="1" s="41">
      <c r="A66" s="63" t="inlineStr">
        <is>
          <t>Edexcel (1SC0)</t>
        </is>
      </c>
      <c r="B66" s="63" t="inlineStr">
        <is>
          <t>June 2019</t>
        </is>
      </c>
      <c r="C66" s="63" t="inlineStr">
        <is>
          <t>Biology Paper 1</t>
        </is>
      </c>
      <c r="D66" s="63" t="inlineStr">
        <is>
          <t>1h 10m</t>
        </is>
      </c>
      <c r="E66" s="72" t="n">
        <v>60</v>
      </c>
      <c r="F66" s="79" t="n"/>
      <c r="G66" s="73" t="n"/>
      <c r="H66" s="72" t="n"/>
      <c r="I66" s="80">
        <f>IF(AND(ISNUMBER(H66),ISNUMBER(E66),E66&gt;0),H66/E66,"")</f>
        <v/>
      </c>
      <c r="J66" s="72" t="n"/>
      <c r="K66" s="79" t="n"/>
      <c r="L66" s="72" t="n"/>
      <c r="M66" s="73" t="n"/>
      <c r="N66" s="68" t="n"/>
    </row>
    <row r="67" ht="15" customHeight="1" s="41">
      <c r="A67" s="63" t="inlineStr">
        <is>
          <t>Edexcel (1SC0)</t>
        </is>
      </c>
      <c r="B67" s="63" t="inlineStr">
        <is>
          <t>June 2019</t>
        </is>
      </c>
      <c r="C67" s="63" t="inlineStr">
        <is>
          <t>Biology Paper 2</t>
        </is>
      </c>
      <c r="D67" s="63" t="inlineStr">
        <is>
          <t>1h 10m</t>
        </is>
      </c>
      <c r="E67" s="72" t="n">
        <v>60</v>
      </c>
      <c r="F67" s="79" t="n"/>
      <c r="G67" s="73" t="n"/>
      <c r="H67" s="72" t="n"/>
      <c r="I67" s="80">
        <f>IF(AND(ISNUMBER(H67),ISNUMBER(E67),E67&gt;0),H67/E67,"")</f>
        <v/>
      </c>
      <c r="J67" s="72" t="n"/>
      <c r="K67" s="79" t="n"/>
      <c r="L67" s="72" t="n"/>
      <c r="M67" s="73" t="n"/>
      <c r="N67" s="68" t="n"/>
    </row>
    <row r="68" ht="15" customHeight="1" s="41">
      <c r="A68" s="63" t="inlineStr">
        <is>
          <t>Edexcel (1SC0)</t>
        </is>
      </c>
      <c r="B68" s="63" t="inlineStr">
        <is>
          <t>June 2019</t>
        </is>
      </c>
      <c r="C68" s="63" t="inlineStr">
        <is>
          <t>Chemistry Paper 1</t>
        </is>
      </c>
      <c r="D68" s="63" t="inlineStr">
        <is>
          <t>1h 10m</t>
        </is>
      </c>
      <c r="E68" s="72" t="n">
        <v>60</v>
      </c>
      <c r="F68" s="79" t="n"/>
      <c r="G68" s="73" t="n"/>
      <c r="H68" s="72" t="n"/>
      <c r="I68" s="80">
        <f>IF(AND(ISNUMBER(H68),ISNUMBER(E68),E68&gt;0),H68/E68,"")</f>
        <v/>
      </c>
      <c r="J68" s="72" t="n"/>
      <c r="K68" s="79" t="n"/>
      <c r="L68" s="72" t="n"/>
      <c r="M68" s="73" t="n"/>
      <c r="N68" s="68" t="n"/>
    </row>
    <row r="69" ht="15" customHeight="1" s="41">
      <c r="A69" s="63" t="inlineStr">
        <is>
          <t>Edexcel (1SC0)</t>
        </is>
      </c>
      <c r="B69" s="63" t="inlineStr">
        <is>
          <t>June 2019</t>
        </is>
      </c>
      <c r="C69" s="63" t="inlineStr">
        <is>
          <t>Chemistry Paper 2</t>
        </is>
      </c>
      <c r="D69" s="63" t="inlineStr">
        <is>
          <t>1h 10m</t>
        </is>
      </c>
      <c r="E69" s="72" t="n">
        <v>60</v>
      </c>
      <c r="F69" s="79" t="n"/>
      <c r="G69" s="73" t="n"/>
      <c r="H69" s="72" t="n"/>
      <c r="I69" s="80">
        <f>IF(AND(ISNUMBER(H69),ISNUMBER(E69),E69&gt;0),H69/E69,"")</f>
        <v/>
      </c>
      <c r="J69" s="72" t="n"/>
      <c r="K69" s="79" t="n"/>
      <c r="L69" s="72" t="n"/>
      <c r="M69" s="73" t="n"/>
      <c r="N69" s="68" t="n"/>
    </row>
    <row r="70" ht="15" customHeight="1" s="41">
      <c r="A70" s="63" t="inlineStr">
        <is>
          <t>Edexcel (1SC0)</t>
        </is>
      </c>
      <c r="B70" s="63" t="inlineStr">
        <is>
          <t>June 2019</t>
        </is>
      </c>
      <c r="C70" s="63" t="inlineStr">
        <is>
          <t>Physics Paper 1</t>
        </is>
      </c>
      <c r="D70" s="63" t="inlineStr">
        <is>
          <t>1h 10m</t>
        </is>
      </c>
      <c r="E70" s="72" t="n">
        <v>60</v>
      </c>
      <c r="F70" s="79" t="n"/>
      <c r="G70" s="73" t="n"/>
      <c r="H70" s="72" t="n"/>
      <c r="I70" s="80">
        <f>IF(AND(ISNUMBER(H70),ISNUMBER(E70),E70&gt;0),H70/E70,"")</f>
        <v/>
      </c>
      <c r="J70" s="72" t="n"/>
      <c r="K70" s="79" t="n"/>
      <c r="L70" s="72" t="n"/>
      <c r="M70" s="73" t="n"/>
      <c r="N70" s="68" t="n"/>
    </row>
    <row r="71" ht="15" customHeight="1" s="41">
      <c r="A71" s="63" t="inlineStr">
        <is>
          <t>Edexcel (1SC0)</t>
        </is>
      </c>
      <c r="B71" s="63" t="inlineStr">
        <is>
          <t>June 2019</t>
        </is>
      </c>
      <c r="C71" s="63" t="inlineStr">
        <is>
          <t>Physics Paper 2</t>
        </is>
      </c>
      <c r="D71" s="63" t="inlineStr">
        <is>
          <t>1h 10m</t>
        </is>
      </c>
      <c r="E71" s="72" t="n">
        <v>60</v>
      </c>
      <c r="F71" s="79" t="n"/>
      <c r="G71" s="73" t="n"/>
      <c r="H71" s="72" t="n"/>
      <c r="I71" s="80">
        <f>IF(AND(ISNUMBER(H71),ISNUMBER(E71),E71&gt;0),H71/E71,"")</f>
        <v/>
      </c>
      <c r="J71" s="72" t="n"/>
      <c r="K71" s="79" t="n"/>
      <c r="L71" s="72" t="n"/>
      <c r="M71" s="73" t="n"/>
      <c r="N71" s="68" t="n"/>
    </row>
    <row r="72" ht="15" customHeight="1" s="41">
      <c r="A72" s="63" t="inlineStr">
        <is>
          <t>Edexcel (1SC0)</t>
        </is>
      </c>
      <c r="B72" s="63" t="inlineStr">
        <is>
          <t>Nov 2020</t>
        </is>
      </c>
      <c r="C72" s="63" t="inlineStr">
        <is>
          <t>Biology Paper 1</t>
        </is>
      </c>
      <c r="D72" s="63" t="inlineStr">
        <is>
          <t>1h 10m</t>
        </is>
      </c>
      <c r="E72" s="72" t="n">
        <v>60</v>
      </c>
      <c r="F72" s="79" t="n"/>
      <c r="G72" s="73" t="n"/>
      <c r="H72" s="72" t="n"/>
      <c r="I72" s="80">
        <f>IF(AND(ISNUMBER(H72),ISNUMBER(E72),E72&gt;0),H72/E72,"")</f>
        <v/>
      </c>
      <c r="J72" s="72" t="n"/>
      <c r="K72" s="79" t="n"/>
      <c r="L72" s="72" t="n"/>
      <c r="M72" s="73" t="n"/>
      <c r="N72" s="68" t="inlineStr">
        <is>
          <t>Autumn series taken by few students.</t>
        </is>
      </c>
    </row>
    <row r="73" ht="15" customHeight="1" s="41">
      <c r="A73" s="63" t="inlineStr">
        <is>
          <t>Edexcel (1SC0)</t>
        </is>
      </c>
      <c r="B73" s="63" t="inlineStr">
        <is>
          <t>Nov 2020</t>
        </is>
      </c>
      <c r="C73" s="63" t="inlineStr">
        <is>
          <t>Biology Paper 2</t>
        </is>
      </c>
      <c r="D73" s="63" t="inlineStr">
        <is>
          <t>1h 10m</t>
        </is>
      </c>
      <c r="E73" s="72" t="n">
        <v>60</v>
      </c>
      <c r="F73" s="79" t="n"/>
      <c r="G73" s="73" t="n"/>
      <c r="H73" s="72" t="n"/>
      <c r="I73" s="80">
        <f>IF(AND(ISNUMBER(H73),ISNUMBER(E73),E73&gt;0),H73/E73,"")</f>
        <v/>
      </c>
      <c r="J73" s="72" t="n"/>
      <c r="K73" s="79" t="n"/>
      <c r="L73" s="72" t="n"/>
      <c r="M73" s="73" t="n"/>
      <c r="N73" s="68" t="inlineStr">
        <is>
          <t>Autumn series taken by few students.</t>
        </is>
      </c>
    </row>
    <row r="74" ht="15" customHeight="1" s="41">
      <c r="A74" s="63" t="inlineStr">
        <is>
          <t>Edexcel (1SC0)</t>
        </is>
      </c>
      <c r="B74" s="63" t="inlineStr">
        <is>
          <t>Nov 2020</t>
        </is>
      </c>
      <c r="C74" s="63" t="inlineStr">
        <is>
          <t>Chemistry Paper 1</t>
        </is>
      </c>
      <c r="D74" s="63" t="inlineStr">
        <is>
          <t>1h 10m</t>
        </is>
      </c>
      <c r="E74" s="72" t="n">
        <v>60</v>
      </c>
      <c r="F74" s="79" t="n"/>
      <c r="G74" s="73" t="n"/>
      <c r="H74" s="72" t="n"/>
      <c r="I74" s="80">
        <f>IF(AND(ISNUMBER(H74),ISNUMBER(E74),E74&gt;0),H74/E74,"")</f>
        <v/>
      </c>
      <c r="J74" s="72" t="n"/>
      <c r="K74" s="79" t="n"/>
      <c r="L74" s="72" t="n"/>
      <c r="M74" s="73" t="n"/>
      <c r="N74" s="68" t="inlineStr">
        <is>
          <t>Autumn series taken by few students.</t>
        </is>
      </c>
    </row>
    <row r="75" ht="15" customHeight="1" s="41">
      <c r="A75" s="63" t="inlineStr">
        <is>
          <t>Edexcel (1SC0)</t>
        </is>
      </c>
      <c r="B75" s="63" t="inlineStr">
        <is>
          <t>Nov 2020</t>
        </is>
      </c>
      <c r="C75" s="63" t="inlineStr">
        <is>
          <t>Chemistry Paper 2</t>
        </is>
      </c>
      <c r="D75" s="63" t="inlineStr">
        <is>
          <t>1h 10m</t>
        </is>
      </c>
      <c r="E75" s="72" t="n">
        <v>60</v>
      </c>
      <c r="F75" s="79" t="n"/>
      <c r="G75" s="73" t="n"/>
      <c r="H75" s="72" t="n"/>
      <c r="I75" s="80">
        <f>IF(AND(ISNUMBER(H75),ISNUMBER(E75),E75&gt;0),H75/E75,"")</f>
        <v/>
      </c>
      <c r="J75" s="72" t="n"/>
      <c r="K75" s="79" t="n"/>
      <c r="L75" s="72" t="n"/>
      <c r="M75" s="73" t="n"/>
      <c r="N75" s="68" t="inlineStr">
        <is>
          <t>Autumn series taken by few students.</t>
        </is>
      </c>
    </row>
    <row r="76" ht="15" customHeight="1" s="41">
      <c r="A76" s="63" t="inlineStr">
        <is>
          <t>Edexcel (1SC0)</t>
        </is>
      </c>
      <c r="B76" s="63" t="inlineStr">
        <is>
          <t>Nov 2020</t>
        </is>
      </c>
      <c r="C76" s="63" t="inlineStr">
        <is>
          <t>Physics Paper 1</t>
        </is>
      </c>
      <c r="D76" s="63" t="inlineStr">
        <is>
          <t>1h 10m</t>
        </is>
      </c>
      <c r="E76" s="72" t="n">
        <v>60</v>
      </c>
      <c r="F76" s="79" t="n"/>
      <c r="G76" s="73" t="n"/>
      <c r="H76" s="72" t="n"/>
      <c r="I76" s="80">
        <f>IF(AND(ISNUMBER(H76),ISNUMBER(E76),E76&gt;0),H76/E76,"")</f>
        <v/>
      </c>
      <c r="J76" s="72" t="n"/>
      <c r="K76" s="79" t="n"/>
      <c r="L76" s="72" t="n"/>
      <c r="M76" s="73" t="n"/>
      <c r="N76" s="68" t="inlineStr">
        <is>
          <t>Autumn series taken by few students.</t>
        </is>
      </c>
    </row>
    <row r="77" ht="15" customHeight="1" s="41">
      <c r="A77" s="63" t="inlineStr">
        <is>
          <t>Edexcel (1SC0)</t>
        </is>
      </c>
      <c r="B77" s="63" t="inlineStr">
        <is>
          <t>Nov 2020</t>
        </is>
      </c>
      <c r="C77" s="63" t="inlineStr">
        <is>
          <t>Physics Paper 2</t>
        </is>
      </c>
      <c r="D77" s="63" t="inlineStr">
        <is>
          <t>1h 10m</t>
        </is>
      </c>
      <c r="E77" s="72" t="n">
        <v>60</v>
      </c>
      <c r="F77" s="79" t="n"/>
      <c r="G77" s="73" t="n"/>
      <c r="H77" s="72" t="n"/>
      <c r="I77" s="80">
        <f>IF(AND(ISNUMBER(H77),ISNUMBER(E77),E77&gt;0),H77/E77,"")</f>
        <v/>
      </c>
      <c r="J77" s="72" t="n"/>
      <c r="K77" s="79" t="n"/>
      <c r="L77" s="72" t="n"/>
      <c r="M77" s="73" t="n"/>
      <c r="N77" s="68" t="inlineStr">
        <is>
          <t>Autumn series taken by few students.</t>
        </is>
      </c>
    </row>
    <row r="78" ht="15" customHeight="1" s="41">
      <c r="A78" s="63" t="inlineStr">
        <is>
          <t>Edexcel (1SC0)</t>
        </is>
      </c>
      <c r="B78" s="63" t="inlineStr">
        <is>
          <t>Nov 2021</t>
        </is>
      </c>
      <c r="C78" s="63" t="inlineStr">
        <is>
          <t>Biology Paper 1</t>
        </is>
      </c>
      <c r="D78" s="63" t="inlineStr">
        <is>
          <t>1h 10m</t>
        </is>
      </c>
      <c r="E78" s="72" t="n">
        <v>60</v>
      </c>
      <c r="F78" s="79" t="n"/>
      <c r="G78" s="73" t="n"/>
      <c r="H78" s="72" t="n"/>
      <c r="I78" s="80">
        <f>IF(AND(ISNUMBER(H78),ISNUMBER(E78),E78&gt;0),H78/E78,"")</f>
        <v/>
      </c>
      <c r="J78" s="72" t="n"/>
      <c r="K78" s="79" t="n"/>
      <c r="L78" s="72" t="n"/>
      <c r="M78" s="73" t="n"/>
      <c r="N78" s="68" t="inlineStr">
        <is>
          <t>Autumn series taken by few students.</t>
        </is>
      </c>
    </row>
    <row r="79" ht="15" customHeight="1" s="41">
      <c r="A79" s="63" t="inlineStr">
        <is>
          <t>Edexcel (1SC0)</t>
        </is>
      </c>
      <c r="B79" s="63" t="inlineStr">
        <is>
          <t>Nov 2021</t>
        </is>
      </c>
      <c r="C79" s="63" t="inlineStr">
        <is>
          <t>Biology Paper 2</t>
        </is>
      </c>
      <c r="D79" s="63" t="inlineStr">
        <is>
          <t>1h 10m</t>
        </is>
      </c>
      <c r="E79" s="72" t="n">
        <v>60</v>
      </c>
      <c r="F79" s="79" t="n"/>
      <c r="G79" s="73" t="n"/>
      <c r="H79" s="72" t="n"/>
      <c r="I79" s="80">
        <f>IF(AND(ISNUMBER(H79),ISNUMBER(E79),E79&gt;0),H79/E79,"")</f>
        <v/>
      </c>
      <c r="J79" s="72" t="n"/>
      <c r="K79" s="79" t="n"/>
      <c r="L79" s="72" t="n"/>
      <c r="M79" s="73" t="n"/>
      <c r="N79" s="68" t="inlineStr">
        <is>
          <t>Autumn series taken by few students.</t>
        </is>
      </c>
    </row>
    <row r="80" ht="15" customHeight="1" s="41">
      <c r="A80" s="63" t="inlineStr">
        <is>
          <t>Edexcel (1SC0)</t>
        </is>
      </c>
      <c r="B80" s="63" t="inlineStr">
        <is>
          <t>Nov 2021</t>
        </is>
      </c>
      <c r="C80" s="63" t="inlineStr">
        <is>
          <t>Chemistry Paper 1</t>
        </is>
      </c>
      <c r="D80" s="63" t="inlineStr">
        <is>
          <t>1h 10m</t>
        </is>
      </c>
      <c r="E80" s="72" t="n">
        <v>60</v>
      </c>
      <c r="F80" s="79" t="n"/>
      <c r="G80" s="73" t="n"/>
      <c r="H80" s="72" t="n"/>
      <c r="I80" s="80">
        <f>IF(AND(ISNUMBER(H80),ISNUMBER(E80),E80&gt;0),H80/E80,"")</f>
        <v/>
      </c>
      <c r="J80" s="72" t="n"/>
      <c r="K80" s="79" t="n"/>
      <c r="L80" s="72" t="n"/>
      <c r="M80" s="73" t="n"/>
      <c r="N80" s="68" t="inlineStr">
        <is>
          <t>Autumn series taken by few students.</t>
        </is>
      </c>
    </row>
    <row r="81" ht="15" customHeight="1" s="41">
      <c r="A81" s="63" t="inlineStr">
        <is>
          <t>Edexcel (1SC0)</t>
        </is>
      </c>
      <c r="B81" s="63" t="inlineStr">
        <is>
          <t>Nov 2021</t>
        </is>
      </c>
      <c r="C81" s="63" t="inlineStr">
        <is>
          <t>Chemistry Paper 2</t>
        </is>
      </c>
      <c r="D81" s="63" t="inlineStr">
        <is>
          <t>1h 10m</t>
        </is>
      </c>
      <c r="E81" s="72" t="n">
        <v>60</v>
      </c>
      <c r="F81" s="79" t="n"/>
      <c r="G81" s="73" t="n"/>
      <c r="H81" s="72" t="n"/>
      <c r="I81" s="80">
        <f>IF(AND(ISNUMBER(H81),ISNUMBER(E81),E81&gt;0),H81/E81,"")</f>
        <v/>
      </c>
      <c r="J81" s="72" t="n"/>
      <c r="K81" s="79" t="n"/>
      <c r="L81" s="72" t="n"/>
      <c r="M81" s="73" t="n"/>
      <c r="N81" s="68" t="inlineStr">
        <is>
          <t>Autumn series taken by few students.</t>
        </is>
      </c>
    </row>
    <row r="82" ht="15" customHeight="1" s="41">
      <c r="A82" s="63" t="inlineStr">
        <is>
          <t>Edexcel (1SC0)</t>
        </is>
      </c>
      <c r="B82" s="63" t="inlineStr">
        <is>
          <t>Nov 2021</t>
        </is>
      </c>
      <c r="C82" s="63" t="inlineStr">
        <is>
          <t>Physics Paper 1</t>
        </is>
      </c>
      <c r="D82" s="63" t="inlineStr">
        <is>
          <t>1h 10m</t>
        </is>
      </c>
      <c r="E82" s="72" t="n">
        <v>60</v>
      </c>
      <c r="F82" s="79" t="n"/>
      <c r="G82" s="73" t="n"/>
      <c r="H82" s="72" t="n"/>
      <c r="I82" s="80">
        <f>IF(AND(ISNUMBER(H82),ISNUMBER(E82),E82&gt;0),H82/E82,"")</f>
        <v/>
      </c>
      <c r="J82" s="72" t="n"/>
      <c r="K82" s="79" t="n"/>
      <c r="L82" s="72" t="n"/>
      <c r="M82" s="73" t="n"/>
      <c r="N82" s="68" t="inlineStr">
        <is>
          <t>Autumn series taken by few students.</t>
        </is>
      </c>
    </row>
    <row r="83" ht="15" customHeight="1" s="41">
      <c r="A83" s="63" t="inlineStr">
        <is>
          <t>Edexcel (1SC0)</t>
        </is>
      </c>
      <c r="B83" s="63" t="inlineStr">
        <is>
          <t>Nov 2021</t>
        </is>
      </c>
      <c r="C83" s="63" t="inlineStr">
        <is>
          <t>Physics Paper 2</t>
        </is>
      </c>
      <c r="D83" s="63" t="inlineStr">
        <is>
          <t>1h 10m</t>
        </is>
      </c>
      <c r="E83" s="72" t="n">
        <v>60</v>
      </c>
      <c r="F83" s="79" t="n"/>
      <c r="G83" s="73" t="n"/>
      <c r="H83" s="72" t="n"/>
      <c r="I83" s="80">
        <f>IF(AND(ISNUMBER(H83),ISNUMBER(E83),E83&gt;0),H83/E83,"")</f>
        <v/>
      </c>
      <c r="J83" s="72" t="n"/>
      <c r="K83" s="79" t="n"/>
      <c r="L83" s="72" t="n"/>
      <c r="M83" s="73" t="n"/>
      <c r="N83" s="68" t="inlineStr">
        <is>
          <t>Autumn series taken by few students.</t>
        </is>
      </c>
    </row>
    <row r="84" ht="15" customHeight="1" s="41">
      <c r="A84" s="63" t="inlineStr">
        <is>
          <t>Edexcel (1SC0)</t>
        </is>
      </c>
      <c r="B84" s="63" t="inlineStr">
        <is>
          <t>June 2022</t>
        </is>
      </c>
      <c r="C84" s="63" t="inlineStr">
        <is>
          <t>Biology Paper 1</t>
        </is>
      </c>
      <c r="D84" s="63" t="inlineStr">
        <is>
          <t>1h 10m</t>
        </is>
      </c>
      <c r="E84" s="72" t="n">
        <v>60</v>
      </c>
      <c r="F84" s="79" t="n"/>
      <c r="G84" s="73" t="n"/>
      <c r="H84" s="72" t="n"/>
      <c r="I84" s="80">
        <f>IF(AND(ISNUMBER(H84),ISNUMBER(E84),E84&gt;0),H84/E84,"")</f>
        <v/>
      </c>
      <c r="J84" s="72" t="n"/>
      <c r="K84" s="79" t="n"/>
      <c r="L84" s="72" t="n"/>
      <c r="M84" s="73" t="n"/>
      <c r="N84" s="68" t="n"/>
    </row>
    <row r="85" ht="15" customHeight="1" s="41">
      <c r="A85" s="63" t="inlineStr">
        <is>
          <t>Edexcel (1SC0)</t>
        </is>
      </c>
      <c r="B85" s="63" t="inlineStr">
        <is>
          <t>June 2022</t>
        </is>
      </c>
      <c r="C85" s="63" t="inlineStr">
        <is>
          <t>Biology Paper 2</t>
        </is>
      </c>
      <c r="D85" s="63" t="inlineStr">
        <is>
          <t>1h 10m</t>
        </is>
      </c>
      <c r="E85" s="72" t="n">
        <v>60</v>
      </c>
      <c r="F85" s="79" t="n"/>
      <c r="G85" s="73" t="n"/>
      <c r="H85" s="72" t="n"/>
      <c r="I85" s="80">
        <f>IF(AND(ISNUMBER(H85),ISNUMBER(E85),E85&gt;0),H85/E85,"")</f>
        <v/>
      </c>
      <c r="J85" s="72" t="n"/>
      <c r="K85" s="79" t="n"/>
      <c r="L85" s="72" t="n"/>
      <c r="M85" s="73" t="n"/>
      <c r="N85" s="68" t="n"/>
    </row>
    <row r="86" ht="15" customHeight="1" s="41">
      <c r="A86" s="63" t="inlineStr">
        <is>
          <t>Edexcel (1SC0)</t>
        </is>
      </c>
      <c r="B86" s="63" t="inlineStr">
        <is>
          <t>June 2022</t>
        </is>
      </c>
      <c r="C86" s="63" t="inlineStr">
        <is>
          <t>Chemistry Paper 1</t>
        </is>
      </c>
      <c r="D86" s="63" t="inlineStr">
        <is>
          <t>1h 10m</t>
        </is>
      </c>
      <c r="E86" s="72" t="n">
        <v>60</v>
      </c>
      <c r="F86" s="79" t="n"/>
      <c r="G86" s="73" t="n"/>
      <c r="H86" s="72" t="n"/>
      <c r="I86" s="80">
        <f>IF(AND(ISNUMBER(H86),ISNUMBER(E86),E86&gt;0),H86/E86,"")</f>
        <v/>
      </c>
      <c r="J86" s="72" t="n"/>
      <c r="K86" s="79" t="n"/>
      <c r="L86" s="72" t="n"/>
      <c r="M86" s="73" t="n"/>
      <c r="N86" s="68" t="n"/>
    </row>
    <row r="87" ht="15" customHeight="1" s="41">
      <c r="A87" s="63" t="inlineStr">
        <is>
          <t>Edexcel (1SC0)</t>
        </is>
      </c>
      <c r="B87" s="63" t="inlineStr">
        <is>
          <t>June 2022</t>
        </is>
      </c>
      <c r="C87" s="63" t="inlineStr">
        <is>
          <t>Chemistry Paper 2</t>
        </is>
      </c>
      <c r="D87" s="63" t="inlineStr">
        <is>
          <t>1h 10m</t>
        </is>
      </c>
      <c r="E87" s="72" t="n">
        <v>60</v>
      </c>
      <c r="F87" s="79" t="n"/>
      <c r="G87" s="73" t="n"/>
      <c r="H87" s="72" t="n"/>
      <c r="I87" s="80">
        <f>IF(AND(ISNUMBER(H87),ISNUMBER(E87),E87&gt;0),H87/E87,"")</f>
        <v/>
      </c>
      <c r="J87" s="72" t="n"/>
      <c r="K87" s="79" t="n"/>
      <c r="L87" s="72" t="n"/>
      <c r="M87" s="73" t="n"/>
      <c r="N87" s="68" t="n"/>
    </row>
    <row r="88" ht="15" customHeight="1" s="41">
      <c r="A88" s="63" t="inlineStr">
        <is>
          <t>Edexcel (1SC0)</t>
        </is>
      </c>
      <c r="B88" s="63" t="inlineStr">
        <is>
          <t>June 2022</t>
        </is>
      </c>
      <c r="C88" s="63" t="inlineStr">
        <is>
          <t>Physics Paper 1</t>
        </is>
      </c>
      <c r="D88" s="63" t="inlineStr">
        <is>
          <t>1h 10m</t>
        </is>
      </c>
      <c r="E88" s="72" t="n">
        <v>60</v>
      </c>
      <c r="F88" s="79" t="n"/>
      <c r="G88" s="73" t="n"/>
      <c r="H88" s="72" t="n"/>
      <c r="I88" s="80">
        <f>IF(AND(ISNUMBER(H88),ISNUMBER(E88),E88&gt;0),H88/E88,"")</f>
        <v/>
      </c>
      <c r="J88" s="72" t="n"/>
      <c r="K88" s="79" t="n"/>
      <c r="L88" s="72" t="n"/>
      <c r="M88" s="73" t="n"/>
      <c r="N88" s="68" t="n"/>
    </row>
    <row r="89" ht="15" customHeight="1" s="41">
      <c r="A89" s="63" t="inlineStr">
        <is>
          <t>Edexcel (1SC0)</t>
        </is>
      </c>
      <c r="B89" s="63" t="inlineStr">
        <is>
          <t>June 2022</t>
        </is>
      </c>
      <c r="C89" s="63" t="inlineStr">
        <is>
          <t>Physics Paper 2</t>
        </is>
      </c>
      <c r="D89" s="63" t="inlineStr">
        <is>
          <t>1h 10m</t>
        </is>
      </c>
      <c r="E89" s="72" t="n">
        <v>60</v>
      </c>
      <c r="F89" s="79" t="n"/>
      <c r="G89" s="73" t="n"/>
      <c r="H89" s="72" t="n"/>
      <c r="I89" s="80">
        <f>IF(AND(ISNUMBER(H89),ISNUMBER(E89),E89&gt;0),H89/E89,"")</f>
        <v/>
      </c>
      <c r="J89" s="72" t="n"/>
      <c r="K89" s="79" t="n"/>
      <c r="L89" s="72" t="n"/>
      <c r="M89" s="73" t="n"/>
      <c r="N89" s="68" t="n"/>
    </row>
    <row r="90" ht="15" customHeight="1" s="41">
      <c r="A90" s="63" t="inlineStr">
        <is>
          <t>Edexcel (1SC0)</t>
        </is>
      </c>
      <c r="B90" s="63" t="inlineStr">
        <is>
          <t>June 2023</t>
        </is>
      </c>
      <c r="C90" s="63" t="inlineStr">
        <is>
          <t>Biology Paper 1</t>
        </is>
      </c>
      <c r="D90" s="63" t="inlineStr">
        <is>
          <t>1h 10m</t>
        </is>
      </c>
      <c r="E90" s="72" t="n">
        <v>60</v>
      </c>
      <c r="F90" s="79" t="n"/>
      <c r="G90" s="73" t="n"/>
      <c r="H90" s="72" t="n"/>
      <c r="I90" s="80">
        <f>IF(AND(ISNUMBER(H90),ISNUMBER(E90),E90&gt;0),H90/E90,"")</f>
        <v/>
      </c>
      <c r="J90" s="72" t="n"/>
      <c r="K90" s="79" t="n"/>
      <c r="L90" s="72" t="n"/>
      <c r="M90" s="73" t="n"/>
      <c r="N90" s="68" t="n"/>
    </row>
    <row r="91" ht="15" customHeight="1" s="41">
      <c r="A91" s="63" t="inlineStr">
        <is>
          <t>Edexcel (1SC0)</t>
        </is>
      </c>
      <c r="B91" s="63" t="inlineStr">
        <is>
          <t>June 2023</t>
        </is>
      </c>
      <c r="C91" s="63" t="inlineStr">
        <is>
          <t>Biology Paper 2</t>
        </is>
      </c>
      <c r="D91" s="63" t="inlineStr">
        <is>
          <t>1h 10m</t>
        </is>
      </c>
      <c r="E91" s="72" t="n">
        <v>60</v>
      </c>
      <c r="F91" s="79" t="n"/>
      <c r="G91" s="73" t="n"/>
      <c r="H91" s="72" t="n"/>
      <c r="I91" s="80">
        <f>IF(AND(ISNUMBER(H91),ISNUMBER(E91),E91&gt;0),H91/E91,"")</f>
        <v/>
      </c>
      <c r="J91" s="72" t="n"/>
      <c r="K91" s="79" t="n"/>
      <c r="L91" s="72" t="n"/>
      <c r="M91" s="73" t="n"/>
      <c r="N91" s="68" t="n"/>
    </row>
    <row r="92" ht="15" customHeight="1" s="41">
      <c r="A92" s="63" t="inlineStr">
        <is>
          <t>Edexcel (1SC0)</t>
        </is>
      </c>
      <c r="B92" s="63" t="inlineStr">
        <is>
          <t>June 2023</t>
        </is>
      </c>
      <c r="C92" s="63" t="inlineStr">
        <is>
          <t>Chemistry Paper 1</t>
        </is>
      </c>
      <c r="D92" s="63" t="inlineStr">
        <is>
          <t>1h 10m</t>
        </is>
      </c>
      <c r="E92" s="72" t="n">
        <v>60</v>
      </c>
      <c r="F92" s="79" t="n"/>
      <c r="G92" s="73" t="n"/>
      <c r="H92" s="72" t="n"/>
      <c r="I92" s="80">
        <f>IF(AND(ISNUMBER(H92),ISNUMBER(E92),E92&gt;0),H92/E92,"")</f>
        <v/>
      </c>
      <c r="J92" s="72" t="n"/>
      <c r="K92" s="79" t="n"/>
      <c r="L92" s="72" t="n"/>
      <c r="M92" s="73" t="n"/>
      <c r="N92" s="68" t="n"/>
    </row>
    <row r="93" ht="15" customHeight="1" s="41">
      <c r="A93" s="63" t="inlineStr">
        <is>
          <t>Edexcel (1SC0)</t>
        </is>
      </c>
      <c r="B93" s="63" t="inlineStr">
        <is>
          <t>June 2023</t>
        </is>
      </c>
      <c r="C93" s="63" t="inlineStr">
        <is>
          <t>Chemistry Paper 2</t>
        </is>
      </c>
      <c r="D93" s="63" t="inlineStr">
        <is>
          <t>1h 10m</t>
        </is>
      </c>
      <c r="E93" s="72" t="n">
        <v>60</v>
      </c>
      <c r="F93" s="79" t="n"/>
      <c r="G93" s="73" t="n"/>
      <c r="H93" s="72" t="n"/>
      <c r="I93" s="80">
        <f>IF(AND(ISNUMBER(H93),ISNUMBER(E93),E93&gt;0),H93/E93,"")</f>
        <v/>
      </c>
      <c r="J93" s="72" t="n"/>
      <c r="K93" s="79" t="n"/>
      <c r="L93" s="72" t="n"/>
      <c r="M93" s="73" t="n"/>
      <c r="N93" s="68" t="n"/>
    </row>
    <row r="94" ht="15" customHeight="1" s="41">
      <c r="A94" s="63" t="inlineStr">
        <is>
          <t>Edexcel (1SC0)</t>
        </is>
      </c>
      <c r="B94" s="63" t="inlineStr">
        <is>
          <t>June 2023</t>
        </is>
      </c>
      <c r="C94" s="63" t="inlineStr">
        <is>
          <t>Physics Paper 1</t>
        </is>
      </c>
      <c r="D94" s="63" t="inlineStr">
        <is>
          <t>1h 10m</t>
        </is>
      </c>
      <c r="E94" s="72" t="n">
        <v>60</v>
      </c>
      <c r="F94" s="79" t="n"/>
      <c r="G94" s="73" t="n"/>
      <c r="H94" s="72" t="n"/>
      <c r="I94" s="80">
        <f>IF(AND(ISNUMBER(H94),ISNUMBER(E94),E94&gt;0),H94/E94,"")</f>
        <v/>
      </c>
      <c r="J94" s="72" t="n"/>
      <c r="K94" s="79" t="n"/>
      <c r="L94" s="72" t="n"/>
      <c r="M94" s="73" t="n"/>
      <c r="N94" s="68" t="n"/>
    </row>
    <row r="95" ht="15" customHeight="1" s="41">
      <c r="A95" s="63" t="inlineStr">
        <is>
          <t>Edexcel (1SC0)</t>
        </is>
      </c>
      <c r="B95" s="63" t="inlineStr">
        <is>
          <t>June 2023</t>
        </is>
      </c>
      <c r="C95" s="63" t="inlineStr">
        <is>
          <t>Physics Paper 2</t>
        </is>
      </c>
      <c r="D95" s="63" t="inlineStr">
        <is>
          <t>1h 10m</t>
        </is>
      </c>
      <c r="E95" s="72" t="n">
        <v>60</v>
      </c>
      <c r="F95" s="79" t="n"/>
      <c r="G95" s="73" t="n"/>
      <c r="H95" s="72" t="n"/>
      <c r="I95" s="80">
        <f>IF(AND(ISNUMBER(H95),ISNUMBER(E95),E95&gt;0),H95/E95,"")</f>
        <v/>
      </c>
      <c r="J95" s="72" t="n"/>
      <c r="K95" s="79" t="n"/>
      <c r="L95" s="72" t="n"/>
      <c r="M95" s="73" t="n"/>
      <c r="N95" s="68" t="n"/>
    </row>
    <row r="96" ht="15" customHeight="1" s="41">
      <c r="A96" s="63" t="inlineStr">
        <is>
          <t>Edexcel (1SC0)</t>
        </is>
      </c>
      <c r="B96" s="63" t="inlineStr">
        <is>
          <t>June 2024</t>
        </is>
      </c>
      <c r="C96" s="63" t="inlineStr">
        <is>
          <t>Biology Paper 1</t>
        </is>
      </c>
      <c r="D96" s="63" t="inlineStr">
        <is>
          <t>1h 10m</t>
        </is>
      </c>
      <c r="E96" s="72" t="n">
        <v>60</v>
      </c>
      <c r="F96" s="79" t="n"/>
      <c r="G96" s="73" t="n"/>
      <c r="H96" s="72" t="n"/>
      <c r="I96" s="80">
        <f>IF(AND(ISNUMBER(H96),ISNUMBER(E96),E96&gt;0),H96/E96,"")</f>
        <v/>
      </c>
      <c r="J96" s="72" t="n"/>
      <c r="K96" s="79" t="n"/>
      <c r="L96" s="72" t="n"/>
      <c r="M96" s="73" t="n"/>
      <c r="N96" s="68" t="n"/>
    </row>
    <row r="97" ht="15" customHeight="1" s="41">
      <c r="A97" s="63" t="inlineStr">
        <is>
          <t>Edexcel (1SC0)</t>
        </is>
      </c>
      <c r="B97" s="63" t="inlineStr">
        <is>
          <t>June 2024</t>
        </is>
      </c>
      <c r="C97" s="63" t="inlineStr">
        <is>
          <t>Biology Paper 2</t>
        </is>
      </c>
      <c r="D97" s="63" t="inlineStr">
        <is>
          <t>1h 10m</t>
        </is>
      </c>
      <c r="E97" s="72" t="n">
        <v>60</v>
      </c>
      <c r="F97" s="79" t="n"/>
      <c r="G97" s="73" t="n"/>
      <c r="H97" s="72" t="n"/>
      <c r="I97" s="80">
        <f>IF(AND(ISNUMBER(H97),ISNUMBER(E97),E97&gt;0),H97/E97,"")</f>
        <v/>
      </c>
      <c r="J97" s="72" t="n"/>
      <c r="K97" s="79" t="n"/>
      <c r="L97" s="72" t="n"/>
      <c r="M97" s="73" t="n"/>
      <c r="N97" s="68" t="n"/>
    </row>
    <row r="98" ht="15" customHeight="1" s="41">
      <c r="A98" s="63" t="inlineStr">
        <is>
          <t>Edexcel (1SC0)</t>
        </is>
      </c>
      <c r="B98" s="63" t="inlineStr">
        <is>
          <t>June 2024</t>
        </is>
      </c>
      <c r="C98" s="63" t="inlineStr">
        <is>
          <t>Chemistry Paper 1</t>
        </is>
      </c>
      <c r="D98" s="63" t="inlineStr">
        <is>
          <t>1h 10m</t>
        </is>
      </c>
      <c r="E98" s="72" t="n">
        <v>60</v>
      </c>
      <c r="F98" s="79" t="n"/>
      <c r="G98" s="73" t="n"/>
      <c r="H98" s="72" t="n"/>
      <c r="I98" s="80">
        <f>IF(AND(ISNUMBER(H98),ISNUMBER(E98),E98&gt;0),H98/E98,"")</f>
        <v/>
      </c>
      <c r="J98" s="72" t="n"/>
      <c r="K98" s="79" t="n"/>
      <c r="L98" s="72" t="n"/>
      <c r="M98" s="73" t="n"/>
      <c r="N98" s="68" t="n"/>
    </row>
    <row r="99" ht="15" customHeight="1" s="41">
      <c r="A99" s="63" t="inlineStr">
        <is>
          <t>Edexcel (1SC0)</t>
        </is>
      </c>
      <c r="B99" s="63" t="inlineStr">
        <is>
          <t>June 2024</t>
        </is>
      </c>
      <c r="C99" s="63" t="inlineStr">
        <is>
          <t>Chemistry Paper 2</t>
        </is>
      </c>
      <c r="D99" s="63" t="inlineStr">
        <is>
          <t>1h 10m</t>
        </is>
      </c>
      <c r="E99" s="72" t="n">
        <v>60</v>
      </c>
      <c r="F99" s="79" t="n"/>
      <c r="G99" s="73" t="n"/>
      <c r="H99" s="72" t="n"/>
      <c r="I99" s="80">
        <f>IF(AND(ISNUMBER(H99),ISNUMBER(E99),E99&gt;0),H99/E99,"")</f>
        <v/>
      </c>
      <c r="J99" s="72" t="n"/>
      <c r="K99" s="79" t="n"/>
      <c r="L99" s="72" t="n"/>
      <c r="M99" s="73" t="n"/>
      <c r="N99" s="68" t="n"/>
    </row>
    <row r="100" ht="15" customHeight="1" s="41">
      <c r="A100" s="63" t="inlineStr">
        <is>
          <t>Edexcel (1SC0)</t>
        </is>
      </c>
      <c r="B100" s="63" t="inlineStr">
        <is>
          <t>June 2024</t>
        </is>
      </c>
      <c r="C100" s="63" t="inlineStr">
        <is>
          <t>Physics Paper 1</t>
        </is>
      </c>
      <c r="D100" s="63" t="inlineStr">
        <is>
          <t>1h 10m</t>
        </is>
      </c>
      <c r="E100" s="72" t="n">
        <v>60</v>
      </c>
      <c r="F100" s="79" t="n"/>
      <c r="G100" s="73" t="n"/>
      <c r="H100" s="72" t="n"/>
      <c r="I100" s="80">
        <f>IF(AND(ISNUMBER(H100),ISNUMBER(E100),E100&gt;0),H100/E100,"")</f>
        <v/>
      </c>
      <c r="J100" s="72" t="n"/>
      <c r="K100" s="79" t="n"/>
      <c r="L100" s="72" t="n"/>
      <c r="M100" s="73" t="n"/>
      <c r="N100" s="68" t="n"/>
    </row>
    <row r="101" ht="15" customHeight="1" s="41">
      <c r="A101" s="63" t="inlineStr">
        <is>
          <t>Edexcel (1SC0)</t>
        </is>
      </c>
      <c r="B101" s="63" t="inlineStr">
        <is>
          <t>June 2024</t>
        </is>
      </c>
      <c r="C101" s="63" t="inlineStr">
        <is>
          <t>Physics Paper 2</t>
        </is>
      </c>
      <c r="D101" s="63" t="inlineStr">
        <is>
          <t>1h 10m</t>
        </is>
      </c>
      <c r="E101" s="72" t="n">
        <v>60</v>
      </c>
      <c r="F101" s="79" t="n"/>
      <c r="G101" s="73" t="n"/>
      <c r="H101" s="72" t="n"/>
      <c r="I101" s="80">
        <f>IF(AND(ISNUMBER(H101),ISNUMBER(E101),E101&gt;0),H101/E101,"")</f>
        <v/>
      </c>
      <c r="J101" s="72" t="n"/>
      <c r="K101" s="79" t="n"/>
      <c r="L101" s="72" t="n"/>
      <c r="M101" s="73" t="n"/>
      <c r="N101" s="68" t="n"/>
    </row>
    <row r="102" ht="15" customHeight="1" s="41">
      <c r="A102" s="63" t="inlineStr">
        <is>
          <t>Edexcel (1SC0)</t>
        </is>
      </c>
      <c r="B102" s="63" t="inlineStr">
        <is>
          <t>June 2025</t>
        </is>
      </c>
      <c r="C102" s="63" t="inlineStr">
        <is>
          <t>Biology Paper 1</t>
        </is>
      </c>
      <c r="D102" s="63" t="inlineStr">
        <is>
          <t>1h 10m</t>
        </is>
      </c>
      <c r="E102" s="72" t="n">
        <v>60</v>
      </c>
      <c r="F102" s="79" t="n"/>
      <c r="G102" s="73" t="n"/>
      <c r="H102" s="72" t="n"/>
      <c r="I102" s="80">
        <f>IF(AND(ISNUMBER(H102),ISNUMBER(E102),E102&gt;0),H102/E102,"")</f>
        <v/>
      </c>
      <c r="J102" s="72" t="n"/>
      <c r="K102" s="79" t="n"/>
      <c r="L102" s="72" t="n"/>
      <c r="M102" s="73" t="n"/>
      <c r="N102" s="68" t="inlineStr">
        <is>
          <t>Most recent series – if it's not online, ask a teacher.</t>
        </is>
      </c>
    </row>
    <row r="103" ht="15" customHeight="1" s="41">
      <c r="A103" s="63" t="inlineStr">
        <is>
          <t>Edexcel (1SC0)</t>
        </is>
      </c>
      <c r="B103" s="63" t="inlineStr">
        <is>
          <t>June 2025</t>
        </is>
      </c>
      <c r="C103" s="63" t="inlineStr">
        <is>
          <t>Biology Paper 2</t>
        </is>
      </c>
      <c r="D103" s="63" t="inlineStr">
        <is>
          <t>1h 10m</t>
        </is>
      </c>
      <c r="E103" s="72" t="n">
        <v>60</v>
      </c>
      <c r="F103" s="79" t="n"/>
      <c r="G103" s="73" t="n"/>
      <c r="H103" s="72" t="n"/>
      <c r="I103" s="80">
        <f>IF(AND(ISNUMBER(H103),ISNUMBER(E103),E103&gt;0),H103/E103,"")</f>
        <v/>
      </c>
      <c r="J103" s="72" t="n"/>
      <c r="K103" s="79" t="n"/>
      <c r="L103" s="72" t="n"/>
      <c r="M103" s="73" t="n"/>
      <c r="N103" s="68" t="inlineStr">
        <is>
          <t>Most recent series – if it's not online, ask a teacher.</t>
        </is>
      </c>
    </row>
    <row r="104" ht="15" customHeight="1" s="41">
      <c r="A104" s="63" t="inlineStr">
        <is>
          <t>Edexcel (1SC0)</t>
        </is>
      </c>
      <c r="B104" s="63" t="inlineStr">
        <is>
          <t>June 2025</t>
        </is>
      </c>
      <c r="C104" s="63" t="inlineStr">
        <is>
          <t>Chemistry Paper 1</t>
        </is>
      </c>
      <c r="D104" s="63" t="inlineStr">
        <is>
          <t>1h 10m</t>
        </is>
      </c>
      <c r="E104" s="72" t="n">
        <v>60</v>
      </c>
      <c r="F104" s="79" t="n"/>
      <c r="G104" s="73" t="n"/>
      <c r="H104" s="72" t="n"/>
      <c r="I104" s="80">
        <f>IF(AND(ISNUMBER(H104),ISNUMBER(E104),E104&gt;0),H104/E104,"")</f>
        <v/>
      </c>
      <c r="J104" s="72" t="n"/>
      <c r="K104" s="79" t="n"/>
      <c r="L104" s="72" t="n"/>
      <c r="M104" s="73" t="n"/>
      <c r="N104" s="68" t="inlineStr">
        <is>
          <t>Most recent series – if it's not online, ask a teacher.</t>
        </is>
      </c>
    </row>
    <row r="105" ht="15" customHeight="1" s="41">
      <c r="A105" s="63" t="inlineStr">
        <is>
          <t>Edexcel (1SC0)</t>
        </is>
      </c>
      <c r="B105" s="63" t="inlineStr">
        <is>
          <t>June 2025</t>
        </is>
      </c>
      <c r="C105" s="63" t="inlineStr">
        <is>
          <t>Chemistry Paper 2</t>
        </is>
      </c>
      <c r="D105" s="63" t="inlineStr">
        <is>
          <t>1h 10m</t>
        </is>
      </c>
      <c r="E105" s="72" t="n">
        <v>60</v>
      </c>
      <c r="F105" s="79" t="n"/>
      <c r="G105" s="73" t="n"/>
      <c r="H105" s="72" t="n"/>
      <c r="I105" s="80">
        <f>IF(AND(ISNUMBER(H105),ISNUMBER(E105),E105&gt;0),H105/E105,"")</f>
        <v/>
      </c>
      <c r="J105" s="72" t="n"/>
      <c r="K105" s="79" t="n"/>
      <c r="L105" s="72" t="n"/>
      <c r="M105" s="73" t="n"/>
      <c r="N105" s="68" t="inlineStr">
        <is>
          <t>Most recent series – if it's not online, ask a teacher.</t>
        </is>
      </c>
    </row>
    <row r="106" ht="15" customHeight="1" s="41">
      <c r="A106" s="63" t="inlineStr">
        <is>
          <t>Edexcel (1SC0)</t>
        </is>
      </c>
      <c r="B106" s="63" t="inlineStr">
        <is>
          <t>June 2025</t>
        </is>
      </c>
      <c r="C106" s="63" t="inlineStr">
        <is>
          <t>Physics Paper 1</t>
        </is>
      </c>
      <c r="D106" s="63" t="inlineStr">
        <is>
          <t>1h 10m</t>
        </is>
      </c>
      <c r="E106" s="72" t="n">
        <v>60</v>
      </c>
      <c r="F106" s="79" t="n"/>
      <c r="G106" s="73" t="n"/>
      <c r="H106" s="72" t="n"/>
      <c r="I106" s="80">
        <f>IF(AND(ISNUMBER(H106),ISNUMBER(E106),E106&gt;0),H106/E106,"")</f>
        <v/>
      </c>
      <c r="J106" s="72" t="n"/>
      <c r="K106" s="79" t="n"/>
      <c r="L106" s="72" t="n"/>
      <c r="M106" s="73" t="n"/>
      <c r="N106" s="68" t="inlineStr">
        <is>
          <t>Most recent series – if it's not online, ask a teacher.</t>
        </is>
      </c>
    </row>
    <row r="107" ht="15" customHeight="1" s="41">
      <c r="A107" s="63" t="inlineStr">
        <is>
          <t>Edexcel (1SC0)</t>
        </is>
      </c>
      <c r="B107" s="63" t="inlineStr">
        <is>
          <t>June 2025</t>
        </is>
      </c>
      <c r="C107" s="63" t="inlineStr">
        <is>
          <t>Physics Paper 2</t>
        </is>
      </c>
      <c r="D107" s="63" t="inlineStr">
        <is>
          <t>1h 10m</t>
        </is>
      </c>
      <c r="E107" s="72" t="n">
        <v>60</v>
      </c>
      <c r="F107" s="79" t="n"/>
      <c r="G107" s="73" t="n"/>
      <c r="H107" s="72" t="n"/>
      <c r="I107" s="80">
        <f>IF(AND(ISNUMBER(H107),ISNUMBER(E107),E107&gt;0),H107/E107,"")</f>
        <v/>
      </c>
      <c r="J107" s="72" t="n"/>
      <c r="K107" s="79" t="n"/>
      <c r="L107" s="72" t="n"/>
      <c r="M107" s="73" t="n"/>
      <c r="N107" s="68" t="inlineStr">
        <is>
          <t>Most recent series – if it's not online, ask a teacher.</t>
        </is>
      </c>
    </row>
    <row r="108" ht="15" customHeight="1" s="41">
      <c r="A108" s="63" t="inlineStr">
        <is>
          <t>Edexcel (1SC0)</t>
        </is>
      </c>
      <c r="B108" s="63" t="inlineStr">
        <is>
          <t>Specimen</t>
        </is>
      </c>
      <c r="C108" s="63" t="inlineStr">
        <is>
          <t>Biology Paper 1</t>
        </is>
      </c>
      <c r="D108" s="63" t="inlineStr">
        <is>
          <t>1h 10m</t>
        </is>
      </c>
      <c r="E108" s="72" t="n">
        <v>60</v>
      </c>
      <c r="F108" s="79" t="n"/>
      <c r="G108" s="73" t="n"/>
      <c r="H108" s="72" t="n"/>
      <c r="I108" s="80">
        <f>IF(AND(ISNUMBER(H108),ISNUMBER(E108),E108&gt;0),H108/E108,"")</f>
        <v/>
      </c>
      <c r="J108" s="72" t="n"/>
      <c r="K108" s="79" t="n"/>
      <c r="L108" s="72" t="n"/>
      <c r="M108" s="73" t="n"/>
      <c r="N108" s="68" t="inlineStr">
        <is>
          <t>Specimen (SAM) paper – on the board's website.</t>
        </is>
      </c>
    </row>
    <row r="109" ht="15" customHeight="1" s="41">
      <c r="A109" s="63" t="inlineStr">
        <is>
          <t>Edexcel (1SC0)</t>
        </is>
      </c>
      <c r="B109" s="63" t="inlineStr">
        <is>
          <t>Specimen</t>
        </is>
      </c>
      <c r="C109" s="63" t="inlineStr">
        <is>
          <t>Biology Paper 2</t>
        </is>
      </c>
      <c r="D109" s="63" t="inlineStr">
        <is>
          <t>1h 10m</t>
        </is>
      </c>
      <c r="E109" s="72" t="n">
        <v>60</v>
      </c>
      <c r="F109" s="79" t="n"/>
      <c r="G109" s="73" t="n"/>
      <c r="H109" s="72" t="n"/>
      <c r="I109" s="80">
        <f>IF(AND(ISNUMBER(H109),ISNUMBER(E109),E109&gt;0),H109/E109,"")</f>
        <v/>
      </c>
      <c r="J109" s="72" t="n"/>
      <c r="K109" s="79" t="n"/>
      <c r="L109" s="72" t="n"/>
      <c r="M109" s="73" t="n"/>
      <c r="N109" s="68" t="inlineStr">
        <is>
          <t>Specimen (SAM) paper – on the board's website.</t>
        </is>
      </c>
    </row>
    <row r="110" ht="15" customHeight="1" s="41">
      <c r="A110" s="63" t="inlineStr">
        <is>
          <t>Edexcel (1SC0)</t>
        </is>
      </c>
      <c r="B110" s="63" t="inlineStr">
        <is>
          <t>Specimen</t>
        </is>
      </c>
      <c r="C110" s="63" t="inlineStr">
        <is>
          <t>Chemistry Paper 1</t>
        </is>
      </c>
      <c r="D110" s="63" t="inlineStr">
        <is>
          <t>1h 10m</t>
        </is>
      </c>
      <c r="E110" s="72" t="n">
        <v>60</v>
      </c>
      <c r="F110" s="79" t="n"/>
      <c r="G110" s="73" t="n"/>
      <c r="H110" s="72" t="n"/>
      <c r="I110" s="80">
        <f>IF(AND(ISNUMBER(H110),ISNUMBER(E110),E110&gt;0),H110/E110,"")</f>
        <v/>
      </c>
      <c r="J110" s="72" t="n"/>
      <c r="K110" s="79" t="n"/>
      <c r="L110" s="72" t="n"/>
      <c r="M110" s="73" t="n"/>
      <c r="N110" s="68" t="inlineStr">
        <is>
          <t>Specimen (SAM) paper – on the board's website.</t>
        </is>
      </c>
    </row>
    <row r="111" ht="15" customHeight="1" s="41">
      <c r="A111" s="63" t="inlineStr">
        <is>
          <t>Edexcel (1SC0)</t>
        </is>
      </c>
      <c r="B111" s="63" t="inlineStr">
        <is>
          <t>Specimen</t>
        </is>
      </c>
      <c r="C111" s="63" t="inlineStr">
        <is>
          <t>Chemistry Paper 2</t>
        </is>
      </c>
      <c r="D111" s="63" t="inlineStr">
        <is>
          <t>1h 10m</t>
        </is>
      </c>
      <c r="E111" s="72" t="n">
        <v>60</v>
      </c>
      <c r="F111" s="79" t="n"/>
      <c r="G111" s="73" t="n"/>
      <c r="H111" s="72" t="n"/>
      <c r="I111" s="80">
        <f>IF(AND(ISNUMBER(H111),ISNUMBER(E111),E111&gt;0),H111/E111,"")</f>
        <v/>
      </c>
      <c r="J111" s="72" t="n"/>
      <c r="K111" s="79" t="n"/>
      <c r="L111" s="72" t="n"/>
      <c r="M111" s="73" t="n"/>
      <c r="N111" s="68" t="inlineStr">
        <is>
          <t>Specimen (SAM) paper – on the board's website.</t>
        </is>
      </c>
    </row>
    <row r="112" ht="15" customHeight="1" s="41">
      <c r="A112" s="63" t="inlineStr">
        <is>
          <t>Edexcel (1SC0)</t>
        </is>
      </c>
      <c r="B112" s="63" t="inlineStr">
        <is>
          <t>Specimen</t>
        </is>
      </c>
      <c r="C112" s="63" t="inlineStr">
        <is>
          <t>Physics Paper 1</t>
        </is>
      </c>
      <c r="D112" s="63" t="inlineStr">
        <is>
          <t>1h 10m</t>
        </is>
      </c>
      <c r="E112" s="72" t="n">
        <v>60</v>
      </c>
      <c r="F112" s="79" t="n"/>
      <c r="G112" s="73" t="n"/>
      <c r="H112" s="72" t="n"/>
      <c r="I112" s="80">
        <f>IF(AND(ISNUMBER(H112),ISNUMBER(E112),E112&gt;0),H112/E112,"")</f>
        <v/>
      </c>
      <c r="J112" s="72" t="n"/>
      <c r="K112" s="79" t="n"/>
      <c r="L112" s="72" t="n"/>
      <c r="M112" s="73" t="n"/>
      <c r="N112" s="68" t="inlineStr">
        <is>
          <t>Specimen (SAM) paper – on the board's website.</t>
        </is>
      </c>
    </row>
    <row r="113" ht="15" customHeight="1" s="41">
      <c r="A113" s="63" t="inlineStr">
        <is>
          <t>Edexcel (1SC0)</t>
        </is>
      </c>
      <c r="B113" s="63" t="inlineStr">
        <is>
          <t>Specimen</t>
        </is>
      </c>
      <c r="C113" s="63" t="inlineStr">
        <is>
          <t>Physics Paper 2</t>
        </is>
      </c>
      <c r="D113" s="63" t="inlineStr">
        <is>
          <t>1h 10m</t>
        </is>
      </c>
      <c r="E113" s="72" t="n">
        <v>60</v>
      </c>
      <c r="F113" s="79" t="n"/>
      <c r="G113" s="73" t="n"/>
      <c r="H113" s="72" t="n"/>
      <c r="I113" s="80">
        <f>IF(AND(ISNUMBER(H113),ISNUMBER(E113),E113&gt;0),H113/E113,"")</f>
        <v/>
      </c>
      <c r="J113" s="72" t="n"/>
      <c r="K113" s="79" t="n"/>
      <c r="L113" s="72" t="n"/>
      <c r="M113" s="73" t="n"/>
      <c r="N113" s="68" t="inlineStr">
        <is>
          <t>Specimen (SAM) paper – on the board's website.</t>
        </is>
      </c>
    </row>
    <row r="114" ht="15" customHeight="1" s="41">
      <c r="A114" s="63" t="inlineStr">
        <is>
          <t>OCR Gateway (J250)</t>
        </is>
      </c>
      <c r="B114" s="63" t="inlineStr">
        <is>
          <t>June 2018</t>
        </is>
      </c>
      <c r="C114" s="63" t="inlineStr">
        <is>
          <t>Biology – F: Paper 1 / H: Paper 7</t>
        </is>
      </c>
      <c r="D114" s="63" t="inlineStr">
        <is>
          <t>1h 10m</t>
        </is>
      </c>
      <c r="E114" s="72" t="n">
        <v>60</v>
      </c>
      <c r="F114" s="79" t="n"/>
      <c r="G114" s="73" t="n"/>
      <c r="H114" s="72" t="n"/>
      <c r="I114" s="80">
        <f>IF(AND(ISNUMBER(H114),ISNUMBER(E114),E114&gt;0),H114/E114,"")</f>
        <v/>
      </c>
      <c r="J114" s="72" t="n"/>
      <c r="K114" s="79" t="n"/>
      <c r="L114" s="72" t="n"/>
      <c r="M114" s="73" t="n"/>
      <c r="N114" s="68" t="n"/>
    </row>
    <row r="115" ht="15" customHeight="1" s="41">
      <c r="A115" s="63" t="inlineStr">
        <is>
          <t>OCR Gateway (J250)</t>
        </is>
      </c>
      <c r="B115" s="63" t="inlineStr">
        <is>
          <t>June 2018</t>
        </is>
      </c>
      <c r="C115" s="63" t="inlineStr">
        <is>
          <t>Biology – F: Paper 2 / H: Paper 8</t>
        </is>
      </c>
      <c r="D115" s="63" t="inlineStr">
        <is>
          <t>1h 10m</t>
        </is>
      </c>
      <c r="E115" s="72" t="n">
        <v>60</v>
      </c>
      <c r="F115" s="79" t="n"/>
      <c r="G115" s="73" t="n"/>
      <c r="H115" s="72" t="n"/>
      <c r="I115" s="80">
        <f>IF(AND(ISNUMBER(H115),ISNUMBER(E115),E115&gt;0),H115/E115,"")</f>
        <v/>
      </c>
      <c r="J115" s="72" t="n"/>
      <c r="K115" s="79" t="n"/>
      <c r="L115" s="72" t="n"/>
      <c r="M115" s="73" t="n"/>
      <c r="N115" s="68" t="n"/>
    </row>
    <row r="116" ht="15" customHeight="1" s="41">
      <c r="A116" s="63" t="inlineStr">
        <is>
          <t>OCR Gateway (J250)</t>
        </is>
      </c>
      <c r="B116" s="63" t="inlineStr">
        <is>
          <t>June 2018</t>
        </is>
      </c>
      <c r="C116" s="63" t="inlineStr">
        <is>
          <t>Chemistry – F: Paper 3 / H: Paper 9</t>
        </is>
      </c>
      <c r="D116" s="63" t="inlineStr">
        <is>
          <t>1h 10m</t>
        </is>
      </c>
      <c r="E116" s="72" t="n">
        <v>60</v>
      </c>
      <c r="F116" s="79" t="n"/>
      <c r="G116" s="73" t="n"/>
      <c r="H116" s="72" t="n"/>
      <c r="I116" s="80">
        <f>IF(AND(ISNUMBER(H116),ISNUMBER(E116),E116&gt;0),H116/E116,"")</f>
        <v/>
      </c>
      <c r="J116" s="72" t="n"/>
      <c r="K116" s="79" t="n"/>
      <c r="L116" s="72" t="n"/>
      <c r="M116" s="73" t="n"/>
      <c r="N116" s="68" t="n"/>
    </row>
    <row r="117" ht="15" customHeight="1" s="41">
      <c r="A117" s="63" t="inlineStr">
        <is>
          <t>OCR Gateway (J250)</t>
        </is>
      </c>
      <c r="B117" s="63" t="inlineStr">
        <is>
          <t>June 2018</t>
        </is>
      </c>
      <c r="C117" s="63" t="inlineStr">
        <is>
          <t>Chemistry – F: Paper 4 / H: Paper 10</t>
        </is>
      </c>
      <c r="D117" s="63" t="inlineStr">
        <is>
          <t>1h 10m</t>
        </is>
      </c>
      <c r="E117" s="72" t="n">
        <v>60</v>
      </c>
      <c r="F117" s="79" t="n"/>
      <c r="G117" s="73" t="n"/>
      <c r="H117" s="72" t="n"/>
      <c r="I117" s="80">
        <f>IF(AND(ISNUMBER(H117),ISNUMBER(E117),E117&gt;0),H117/E117,"")</f>
        <v/>
      </c>
      <c r="J117" s="72" t="n"/>
      <c r="K117" s="79" t="n"/>
      <c r="L117" s="72" t="n"/>
      <c r="M117" s="73" t="n"/>
      <c r="N117" s="68" t="n"/>
    </row>
    <row r="118" ht="15" customHeight="1" s="41">
      <c r="A118" s="63" t="inlineStr">
        <is>
          <t>OCR Gateway (J250)</t>
        </is>
      </c>
      <c r="B118" s="63" t="inlineStr">
        <is>
          <t>June 2018</t>
        </is>
      </c>
      <c r="C118" s="63" t="inlineStr">
        <is>
          <t>Physics – F: Paper 5 / H: Paper 11</t>
        </is>
      </c>
      <c r="D118" s="63" t="inlineStr">
        <is>
          <t>1h 10m</t>
        </is>
      </c>
      <c r="E118" s="72" t="n">
        <v>60</v>
      </c>
      <c r="F118" s="79" t="n"/>
      <c r="G118" s="73" t="n"/>
      <c r="H118" s="72" t="n"/>
      <c r="I118" s="80">
        <f>IF(AND(ISNUMBER(H118),ISNUMBER(E118),E118&gt;0),H118/E118,"")</f>
        <v/>
      </c>
      <c r="J118" s="72" t="n"/>
      <c r="K118" s="79" t="n"/>
      <c r="L118" s="72" t="n"/>
      <c r="M118" s="73" t="n"/>
      <c r="N118" s="68" t="n"/>
    </row>
    <row r="119" ht="15" customHeight="1" s="41">
      <c r="A119" s="63" t="inlineStr">
        <is>
          <t>OCR Gateway (J250)</t>
        </is>
      </c>
      <c r="B119" s="63" t="inlineStr">
        <is>
          <t>June 2018</t>
        </is>
      </c>
      <c r="C119" s="63" t="inlineStr">
        <is>
          <t>Physics – F: Paper 6 / H: Paper 12</t>
        </is>
      </c>
      <c r="D119" s="63" t="inlineStr">
        <is>
          <t>1h 10m</t>
        </is>
      </c>
      <c r="E119" s="72" t="n">
        <v>60</v>
      </c>
      <c r="F119" s="79" t="n"/>
      <c r="G119" s="73" t="n"/>
      <c r="H119" s="72" t="n"/>
      <c r="I119" s="80">
        <f>IF(AND(ISNUMBER(H119),ISNUMBER(E119),E119&gt;0),H119/E119,"")</f>
        <v/>
      </c>
      <c r="J119" s="72" t="n"/>
      <c r="K119" s="79" t="n"/>
      <c r="L119" s="72" t="n"/>
      <c r="M119" s="73" t="n"/>
      <c r="N119" s="68" t="n"/>
    </row>
    <row r="120" ht="15" customHeight="1" s="41">
      <c r="A120" s="63" t="inlineStr">
        <is>
          <t>OCR Gateway (J250)</t>
        </is>
      </c>
      <c r="B120" s="63" t="inlineStr">
        <is>
          <t>June 2019</t>
        </is>
      </c>
      <c r="C120" s="63" t="inlineStr">
        <is>
          <t>Biology – F: Paper 1 / H: Paper 7</t>
        </is>
      </c>
      <c r="D120" s="63" t="inlineStr">
        <is>
          <t>1h 10m</t>
        </is>
      </c>
      <c r="E120" s="72" t="n">
        <v>60</v>
      </c>
      <c r="F120" s="79" t="n"/>
      <c r="G120" s="73" t="n"/>
      <c r="H120" s="72" t="n"/>
      <c r="I120" s="80">
        <f>IF(AND(ISNUMBER(H120),ISNUMBER(E120),E120&gt;0),H120/E120,"")</f>
        <v/>
      </c>
      <c r="J120" s="72" t="n"/>
      <c r="K120" s="79" t="n"/>
      <c r="L120" s="72" t="n"/>
      <c r="M120" s="73" t="n"/>
      <c r="N120" s="68" t="n"/>
    </row>
    <row r="121" ht="15" customHeight="1" s="41">
      <c r="A121" s="63" t="inlineStr">
        <is>
          <t>OCR Gateway (J250)</t>
        </is>
      </c>
      <c r="B121" s="63" t="inlineStr">
        <is>
          <t>June 2019</t>
        </is>
      </c>
      <c r="C121" s="63" t="inlineStr">
        <is>
          <t>Biology – F: Paper 2 / H: Paper 8</t>
        </is>
      </c>
      <c r="D121" s="63" t="inlineStr">
        <is>
          <t>1h 10m</t>
        </is>
      </c>
      <c r="E121" s="72" t="n">
        <v>60</v>
      </c>
      <c r="F121" s="79" t="n"/>
      <c r="G121" s="73" t="n"/>
      <c r="H121" s="72" t="n"/>
      <c r="I121" s="80">
        <f>IF(AND(ISNUMBER(H121),ISNUMBER(E121),E121&gt;0),H121/E121,"")</f>
        <v/>
      </c>
      <c r="J121" s="72" t="n"/>
      <c r="K121" s="79" t="n"/>
      <c r="L121" s="72" t="n"/>
      <c r="M121" s="73" t="n"/>
      <c r="N121" s="68" t="n"/>
    </row>
    <row r="122" ht="15" customHeight="1" s="41">
      <c r="A122" s="63" t="inlineStr">
        <is>
          <t>OCR Gateway (J250)</t>
        </is>
      </c>
      <c r="B122" s="63" t="inlineStr">
        <is>
          <t>June 2019</t>
        </is>
      </c>
      <c r="C122" s="63" t="inlineStr">
        <is>
          <t>Chemistry – F: Paper 3 / H: Paper 9</t>
        </is>
      </c>
      <c r="D122" s="63" t="inlineStr">
        <is>
          <t>1h 10m</t>
        </is>
      </c>
      <c r="E122" s="72" t="n">
        <v>60</v>
      </c>
      <c r="F122" s="79" t="n"/>
      <c r="G122" s="73" t="n"/>
      <c r="H122" s="72" t="n"/>
      <c r="I122" s="80">
        <f>IF(AND(ISNUMBER(H122),ISNUMBER(E122),E122&gt;0),H122/E122,"")</f>
        <v/>
      </c>
      <c r="J122" s="72" t="n"/>
      <c r="K122" s="79" t="n"/>
      <c r="L122" s="72" t="n"/>
      <c r="M122" s="73" t="n"/>
      <c r="N122" s="68" t="n"/>
    </row>
    <row r="123" ht="15" customHeight="1" s="41">
      <c r="A123" s="63" t="inlineStr">
        <is>
          <t>OCR Gateway (J250)</t>
        </is>
      </c>
      <c r="B123" s="63" t="inlineStr">
        <is>
          <t>June 2019</t>
        </is>
      </c>
      <c r="C123" s="63" t="inlineStr">
        <is>
          <t>Chemistry – F: Paper 4 / H: Paper 10</t>
        </is>
      </c>
      <c r="D123" s="63" t="inlineStr">
        <is>
          <t>1h 10m</t>
        </is>
      </c>
      <c r="E123" s="72" t="n">
        <v>60</v>
      </c>
      <c r="F123" s="79" t="n"/>
      <c r="G123" s="73" t="n"/>
      <c r="H123" s="72" t="n"/>
      <c r="I123" s="80">
        <f>IF(AND(ISNUMBER(H123),ISNUMBER(E123),E123&gt;0),H123/E123,"")</f>
        <v/>
      </c>
      <c r="J123" s="72" t="n"/>
      <c r="K123" s="79" t="n"/>
      <c r="L123" s="72" t="n"/>
      <c r="M123" s="73" t="n"/>
      <c r="N123" s="68" t="n"/>
    </row>
    <row r="124" ht="15" customHeight="1" s="41">
      <c r="A124" s="63" t="inlineStr">
        <is>
          <t>OCR Gateway (J250)</t>
        </is>
      </c>
      <c r="B124" s="63" t="inlineStr">
        <is>
          <t>June 2019</t>
        </is>
      </c>
      <c r="C124" s="63" t="inlineStr">
        <is>
          <t>Physics – F: Paper 5 / H: Paper 11</t>
        </is>
      </c>
      <c r="D124" s="63" t="inlineStr">
        <is>
          <t>1h 10m</t>
        </is>
      </c>
      <c r="E124" s="72" t="n">
        <v>60</v>
      </c>
      <c r="F124" s="79" t="n"/>
      <c r="G124" s="73" t="n"/>
      <c r="H124" s="72" t="n"/>
      <c r="I124" s="80">
        <f>IF(AND(ISNUMBER(H124),ISNUMBER(E124),E124&gt;0),H124/E124,"")</f>
        <v/>
      </c>
      <c r="J124" s="72" t="n"/>
      <c r="K124" s="79" t="n"/>
      <c r="L124" s="72" t="n"/>
      <c r="M124" s="73" t="n"/>
      <c r="N124" s="68" t="n"/>
    </row>
    <row r="125" ht="15" customHeight="1" s="41">
      <c r="A125" s="63" t="inlineStr">
        <is>
          <t>OCR Gateway (J250)</t>
        </is>
      </c>
      <c r="B125" s="63" t="inlineStr">
        <is>
          <t>June 2019</t>
        </is>
      </c>
      <c r="C125" s="63" t="inlineStr">
        <is>
          <t>Physics – F: Paper 6 / H: Paper 12</t>
        </is>
      </c>
      <c r="D125" s="63" t="inlineStr">
        <is>
          <t>1h 10m</t>
        </is>
      </c>
      <c r="E125" s="72" t="n">
        <v>60</v>
      </c>
      <c r="F125" s="79" t="n"/>
      <c r="G125" s="73" t="n"/>
      <c r="H125" s="72" t="n"/>
      <c r="I125" s="80">
        <f>IF(AND(ISNUMBER(H125),ISNUMBER(E125),E125&gt;0),H125/E125,"")</f>
        <v/>
      </c>
      <c r="J125" s="72" t="n"/>
      <c r="K125" s="79" t="n"/>
      <c r="L125" s="72" t="n"/>
      <c r="M125" s="73" t="n"/>
      <c r="N125" s="68" t="n"/>
    </row>
    <row r="126" ht="15" customHeight="1" s="41">
      <c r="A126" s="63" t="inlineStr">
        <is>
          <t>OCR Gateway (J250)</t>
        </is>
      </c>
      <c r="B126" s="63" t="inlineStr">
        <is>
          <t>Nov 2020</t>
        </is>
      </c>
      <c r="C126" s="63" t="inlineStr">
        <is>
          <t>Biology – F: Paper 1 / H: Paper 7</t>
        </is>
      </c>
      <c r="D126" s="63" t="inlineStr">
        <is>
          <t>1h 10m</t>
        </is>
      </c>
      <c r="E126" s="72" t="n">
        <v>60</v>
      </c>
      <c r="F126" s="79" t="n"/>
      <c r="G126" s="73" t="n"/>
      <c r="H126" s="72" t="n"/>
      <c r="I126" s="80">
        <f>IF(AND(ISNUMBER(H126),ISNUMBER(E126),E126&gt;0),H126/E126,"")</f>
        <v/>
      </c>
      <c r="J126" s="72" t="n"/>
      <c r="K126" s="79" t="n"/>
      <c r="L126" s="72" t="n"/>
      <c r="M126" s="73" t="n"/>
      <c r="N126" s="68" t="inlineStr">
        <is>
          <t>Autumn series taken by few students.</t>
        </is>
      </c>
    </row>
    <row r="127" ht="15" customHeight="1" s="41">
      <c r="A127" s="63" t="inlineStr">
        <is>
          <t>OCR Gateway (J250)</t>
        </is>
      </c>
      <c r="B127" s="63" t="inlineStr">
        <is>
          <t>Nov 2020</t>
        </is>
      </c>
      <c r="C127" s="63" t="inlineStr">
        <is>
          <t>Biology – F: Paper 2 / H: Paper 8</t>
        </is>
      </c>
      <c r="D127" s="63" t="inlineStr">
        <is>
          <t>1h 10m</t>
        </is>
      </c>
      <c r="E127" s="72" t="n">
        <v>60</v>
      </c>
      <c r="F127" s="79" t="n"/>
      <c r="G127" s="73" t="n"/>
      <c r="H127" s="72" t="n"/>
      <c r="I127" s="80">
        <f>IF(AND(ISNUMBER(H127),ISNUMBER(E127),E127&gt;0),H127/E127,"")</f>
        <v/>
      </c>
      <c r="J127" s="72" t="n"/>
      <c r="K127" s="79" t="n"/>
      <c r="L127" s="72" t="n"/>
      <c r="M127" s="73" t="n"/>
      <c r="N127" s="68" t="inlineStr">
        <is>
          <t>Autumn series taken by few students.</t>
        </is>
      </c>
    </row>
    <row r="128" ht="15" customHeight="1" s="41">
      <c r="A128" s="63" t="inlineStr">
        <is>
          <t>OCR Gateway (J250)</t>
        </is>
      </c>
      <c r="B128" s="63" t="inlineStr">
        <is>
          <t>Nov 2020</t>
        </is>
      </c>
      <c r="C128" s="63" t="inlineStr">
        <is>
          <t>Chemistry – F: Paper 3 / H: Paper 9</t>
        </is>
      </c>
      <c r="D128" s="63" t="inlineStr">
        <is>
          <t>1h 10m</t>
        </is>
      </c>
      <c r="E128" s="72" t="n">
        <v>60</v>
      </c>
      <c r="F128" s="79" t="n"/>
      <c r="G128" s="73" t="n"/>
      <c r="H128" s="72" t="n"/>
      <c r="I128" s="80">
        <f>IF(AND(ISNUMBER(H128),ISNUMBER(E128),E128&gt;0),H128/E128,"")</f>
        <v/>
      </c>
      <c r="J128" s="72" t="n"/>
      <c r="K128" s="79" t="n"/>
      <c r="L128" s="72" t="n"/>
      <c r="M128" s="73" t="n"/>
      <c r="N128" s="68" t="inlineStr">
        <is>
          <t>Autumn series taken by few students.</t>
        </is>
      </c>
    </row>
    <row r="129" ht="15" customHeight="1" s="41">
      <c r="A129" s="63" t="inlineStr">
        <is>
          <t>OCR Gateway (J250)</t>
        </is>
      </c>
      <c r="B129" s="63" t="inlineStr">
        <is>
          <t>Nov 2020</t>
        </is>
      </c>
      <c r="C129" s="63" t="inlineStr">
        <is>
          <t>Chemistry – F: Paper 4 / H: Paper 10</t>
        </is>
      </c>
      <c r="D129" s="63" t="inlineStr">
        <is>
          <t>1h 10m</t>
        </is>
      </c>
      <c r="E129" s="72" t="n">
        <v>60</v>
      </c>
      <c r="F129" s="79" t="n"/>
      <c r="G129" s="73" t="n"/>
      <c r="H129" s="72" t="n"/>
      <c r="I129" s="80">
        <f>IF(AND(ISNUMBER(H129),ISNUMBER(E129),E129&gt;0),H129/E129,"")</f>
        <v/>
      </c>
      <c r="J129" s="72" t="n"/>
      <c r="K129" s="79" t="n"/>
      <c r="L129" s="72" t="n"/>
      <c r="M129" s="73" t="n"/>
      <c r="N129" s="68" t="inlineStr">
        <is>
          <t>Autumn series taken by few students.</t>
        </is>
      </c>
    </row>
    <row r="130" ht="15" customHeight="1" s="41">
      <c r="A130" s="63" t="inlineStr">
        <is>
          <t>OCR Gateway (J250)</t>
        </is>
      </c>
      <c r="B130" s="63" t="inlineStr">
        <is>
          <t>Nov 2020</t>
        </is>
      </c>
      <c r="C130" s="63" t="inlineStr">
        <is>
          <t>Physics – F: Paper 5 / H: Paper 11</t>
        </is>
      </c>
      <c r="D130" s="63" t="inlineStr">
        <is>
          <t>1h 10m</t>
        </is>
      </c>
      <c r="E130" s="72" t="n">
        <v>60</v>
      </c>
      <c r="F130" s="79" t="n"/>
      <c r="G130" s="73" t="n"/>
      <c r="H130" s="72" t="n"/>
      <c r="I130" s="80">
        <f>IF(AND(ISNUMBER(H130),ISNUMBER(E130),E130&gt;0),H130/E130,"")</f>
        <v/>
      </c>
      <c r="J130" s="72" t="n"/>
      <c r="K130" s="79" t="n"/>
      <c r="L130" s="72" t="n"/>
      <c r="M130" s="73" t="n"/>
      <c r="N130" s="68" t="inlineStr">
        <is>
          <t>Autumn series taken by few students.</t>
        </is>
      </c>
    </row>
    <row r="131" ht="15" customHeight="1" s="41">
      <c r="A131" s="63" t="inlineStr">
        <is>
          <t>OCR Gateway (J250)</t>
        </is>
      </c>
      <c r="B131" s="63" t="inlineStr">
        <is>
          <t>Nov 2020</t>
        </is>
      </c>
      <c r="C131" s="63" t="inlineStr">
        <is>
          <t>Physics – F: Paper 6 / H: Paper 12</t>
        </is>
      </c>
      <c r="D131" s="63" t="inlineStr">
        <is>
          <t>1h 10m</t>
        </is>
      </c>
      <c r="E131" s="72" t="n">
        <v>60</v>
      </c>
      <c r="F131" s="79" t="n"/>
      <c r="G131" s="73" t="n"/>
      <c r="H131" s="72" t="n"/>
      <c r="I131" s="80">
        <f>IF(AND(ISNUMBER(H131),ISNUMBER(E131),E131&gt;0),H131/E131,"")</f>
        <v/>
      </c>
      <c r="J131" s="72" t="n"/>
      <c r="K131" s="79" t="n"/>
      <c r="L131" s="72" t="n"/>
      <c r="M131" s="73" t="n"/>
      <c r="N131" s="68" t="inlineStr">
        <is>
          <t>Autumn series taken by few students.</t>
        </is>
      </c>
    </row>
    <row r="132" ht="15" customHeight="1" s="41">
      <c r="A132" s="63" t="inlineStr">
        <is>
          <t>OCR Gateway (J250)</t>
        </is>
      </c>
      <c r="B132" s="63" t="inlineStr">
        <is>
          <t>Nov 2021</t>
        </is>
      </c>
      <c r="C132" s="63" t="inlineStr">
        <is>
          <t>Biology – F: Paper 1 / H: Paper 7</t>
        </is>
      </c>
      <c r="D132" s="63" t="inlineStr">
        <is>
          <t>1h 10m</t>
        </is>
      </c>
      <c r="E132" s="72" t="n">
        <v>60</v>
      </c>
      <c r="F132" s="79" t="n"/>
      <c r="G132" s="73" t="n"/>
      <c r="H132" s="72" t="n"/>
      <c r="I132" s="80">
        <f>IF(AND(ISNUMBER(H132),ISNUMBER(E132),E132&gt;0),H132/E132,"")</f>
        <v/>
      </c>
      <c r="J132" s="72" t="n"/>
      <c r="K132" s="79" t="n"/>
      <c r="L132" s="72" t="n"/>
      <c r="M132" s="73" t="n"/>
      <c r="N132" s="68" t="inlineStr">
        <is>
          <t>Autumn series taken by few students.</t>
        </is>
      </c>
    </row>
    <row r="133" ht="15" customHeight="1" s="41">
      <c r="A133" s="63" t="inlineStr">
        <is>
          <t>OCR Gateway (J250)</t>
        </is>
      </c>
      <c r="B133" s="63" t="inlineStr">
        <is>
          <t>Nov 2021</t>
        </is>
      </c>
      <c r="C133" s="63" t="inlineStr">
        <is>
          <t>Biology – F: Paper 2 / H: Paper 8</t>
        </is>
      </c>
      <c r="D133" s="63" t="inlineStr">
        <is>
          <t>1h 10m</t>
        </is>
      </c>
      <c r="E133" s="72" t="n">
        <v>60</v>
      </c>
      <c r="F133" s="79" t="n"/>
      <c r="G133" s="73" t="n"/>
      <c r="H133" s="72" t="n"/>
      <c r="I133" s="80">
        <f>IF(AND(ISNUMBER(H133),ISNUMBER(E133),E133&gt;0),H133/E133,"")</f>
        <v/>
      </c>
      <c r="J133" s="72" t="n"/>
      <c r="K133" s="79" t="n"/>
      <c r="L133" s="72" t="n"/>
      <c r="M133" s="73" t="n"/>
      <c r="N133" s="68" t="inlineStr">
        <is>
          <t>Autumn series taken by few students.</t>
        </is>
      </c>
    </row>
    <row r="134" ht="15" customHeight="1" s="41">
      <c r="A134" s="63" t="inlineStr">
        <is>
          <t>OCR Gateway (J250)</t>
        </is>
      </c>
      <c r="B134" s="63" t="inlineStr">
        <is>
          <t>Nov 2021</t>
        </is>
      </c>
      <c r="C134" s="63" t="inlineStr">
        <is>
          <t>Chemistry – F: Paper 3 / H: Paper 9</t>
        </is>
      </c>
      <c r="D134" s="63" t="inlineStr">
        <is>
          <t>1h 10m</t>
        </is>
      </c>
      <c r="E134" s="72" t="n">
        <v>60</v>
      </c>
      <c r="F134" s="79" t="n"/>
      <c r="G134" s="73" t="n"/>
      <c r="H134" s="72" t="n"/>
      <c r="I134" s="80">
        <f>IF(AND(ISNUMBER(H134),ISNUMBER(E134),E134&gt;0),H134/E134,"")</f>
        <v/>
      </c>
      <c r="J134" s="72" t="n"/>
      <c r="K134" s="79" t="n"/>
      <c r="L134" s="72" t="n"/>
      <c r="M134" s="73" t="n"/>
      <c r="N134" s="68" t="inlineStr">
        <is>
          <t>Autumn series taken by few students.</t>
        </is>
      </c>
    </row>
    <row r="135" ht="15" customHeight="1" s="41">
      <c r="A135" s="63" t="inlineStr">
        <is>
          <t>OCR Gateway (J250)</t>
        </is>
      </c>
      <c r="B135" s="63" t="inlineStr">
        <is>
          <t>Nov 2021</t>
        </is>
      </c>
      <c r="C135" s="63" t="inlineStr">
        <is>
          <t>Chemistry – F: Paper 4 / H: Paper 10</t>
        </is>
      </c>
      <c r="D135" s="63" t="inlineStr">
        <is>
          <t>1h 10m</t>
        </is>
      </c>
      <c r="E135" s="72" t="n">
        <v>60</v>
      </c>
      <c r="F135" s="79" t="n"/>
      <c r="G135" s="73" t="n"/>
      <c r="H135" s="72" t="n"/>
      <c r="I135" s="80">
        <f>IF(AND(ISNUMBER(H135),ISNUMBER(E135),E135&gt;0),H135/E135,"")</f>
        <v/>
      </c>
      <c r="J135" s="72" t="n"/>
      <c r="K135" s="79" t="n"/>
      <c r="L135" s="72" t="n"/>
      <c r="M135" s="73" t="n"/>
      <c r="N135" s="68" t="inlineStr">
        <is>
          <t>Autumn series taken by few students.</t>
        </is>
      </c>
    </row>
    <row r="136" ht="15" customHeight="1" s="41">
      <c r="A136" s="63" t="inlineStr">
        <is>
          <t>OCR Gateway (J250)</t>
        </is>
      </c>
      <c r="B136" s="63" t="inlineStr">
        <is>
          <t>Nov 2021</t>
        </is>
      </c>
      <c r="C136" s="63" t="inlineStr">
        <is>
          <t>Physics – F: Paper 5 / H: Paper 11</t>
        </is>
      </c>
      <c r="D136" s="63" t="inlineStr">
        <is>
          <t>1h 10m</t>
        </is>
      </c>
      <c r="E136" s="72" t="n">
        <v>60</v>
      </c>
      <c r="F136" s="79" t="n"/>
      <c r="G136" s="73" t="n"/>
      <c r="H136" s="72" t="n"/>
      <c r="I136" s="80">
        <f>IF(AND(ISNUMBER(H136),ISNUMBER(E136),E136&gt;0),H136/E136,"")</f>
        <v/>
      </c>
      <c r="J136" s="72" t="n"/>
      <c r="K136" s="79" t="n"/>
      <c r="L136" s="72" t="n"/>
      <c r="M136" s="73" t="n"/>
      <c r="N136" s="68" t="inlineStr">
        <is>
          <t>Autumn series taken by few students.</t>
        </is>
      </c>
    </row>
    <row r="137" ht="15" customHeight="1" s="41">
      <c r="A137" s="63" t="inlineStr">
        <is>
          <t>OCR Gateway (J250)</t>
        </is>
      </c>
      <c r="B137" s="63" t="inlineStr">
        <is>
          <t>Nov 2021</t>
        </is>
      </c>
      <c r="C137" s="63" t="inlineStr">
        <is>
          <t>Physics – F: Paper 6 / H: Paper 12</t>
        </is>
      </c>
      <c r="D137" s="63" t="inlineStr">
        <is>
          <t>1h 10m</t>
        </is>
      </c>
      <c r="E137" s="72" t="n">
        <v>60</v>
      </c>
      <c r="F137" s="79" t="n"/>
      <c r="G137" s="73" t="n"/>
      <c r="H137" s="72" t="n"/>
      <c r="I137" s="80">
        <f>IF(AND(ISNUMBER(H137),ISNUMBER(E137),E137&gt;0),H137/E137,"")</f>
        <v/>
      </c>
      <c r="J137" s="72" t="n"/>
      <c r="K137" s="79" t="n"/>
      <c r="L137" s="72" t="n"/>
      <c r="M137" s="73" t="n"/>
      <c r="N137" s="68" t="inlineStr">
        <is>
          <t>Autumn series taken by few students.</t>
        </is>
      </c>
    </row>
    <row r="138" ht="15" customHeight="1" s="41">
      <c r="A138" s="63" t="inlineStr">
        <is>
          <t>OCR Gateway (J250)</t>
        </is>
      </c>
      <c r="B138" s="63" t="inlineStr">
        <is>
          <t>June 2022</t>
        </is>
      </c>
      <c r="C138" s="63" t="inlineStr">
        <is>
          <t>Biology – F: Paper 1 / H: Paper 7</t>
        </is>
      </c>
      <c r="D138" s="63" t="inlineStr">
        <is>
          <t>1h 10m</t>
        </is>
      </c>
      <c r="E138" s="72" t="n">
        <v>60</v>
      </c>
      <c r="F138" s="79" t="n"/>
      <c r="G138" s="73" t="n"/>
      <c r="H138" s="72" t="n"/>
      <c r="I138" s="80">
        <f>IF(AND(ISNUMBER(H138),ISNUMBER(E138),E138&gt;0),H138/E138,"")</f>
        <v/>
      </c>
      <c r="J138" s="72" t="n"/>
      <c r="K138" s="79" t="n"/>
      <c r="L138" s="72" t="n"/>
      <c r="M138" s="73" t="n"/>
      <c r="N138" s="68" t="n"/>
    </row>
    <row r="139" ht="15" customHeight="1" s="41">
      <c r="A139" s="63" t="inlineStr">
        <is>
          <t>OCR Gateway (J250)</t>
        </is>
      </c>
      <c r="B139" s="63" t="inlineStr">
        <is>
          <t>June 2022</t>
        </is>
      </c>
      <c r="C139" s="63" t="inlineStr">
        <is>
          <t>Biology – F: Paper 2 / H: Paper 8</t>
        </is>
      </c>
      <c r="D139" s="63" t="inlineStr">
        <is>
          <t>1h 10m</t>
        </is>
      </c>
      <c r="E139" s="72" t="n">
        <v>60</v>
      </c>
      <c r="F139" s="79" t="n"/>
      <c r="G139" s="73" t="n"/>
      <c r="H139" s="72" t="n"/>
      <c r="I139" s="80">
        <f>IF(AND(ISNUMBER(H139),ISNUMBER(E139),E139&gt;0),H139/E139,"")</f>
        <v/>
      </c>
      <c r="J139" s="72" t="n"/>
      <c r="K139" s="79" t="n"/>
      <c r="L139" s="72" t="n"/>
      <c r="M139" s="73" t="n"/>
      <c r="N139" s="68" t="n"/>
    </row>
    <row r="140" ht="15" customHeight="1" s="41">
      <c r="A140" s="63" t="inlineStr">
        <is>
          <t>OCR Gateway (J250)</t>
        </is>
      </c>
      <c r="B140" s="63" t="inlineStr">
        <is>
          <t>June 2022</t>
        </is>
      </c>
      <c r="C140" s="63" t="inlineStr">
        <is>
          <t>Chemistry – F: Paper 3 / H: Paper 9</t>
        </is>
      </c>
      <c r="D140" s="63" t="inlineStr">
        <is>
          <t>1h 10m</t>
        </is>
      </c>
      <c r="E140" s="72" t="n">
        <v>60</v>
      </c>
      <c r="F140" s="79" t="n"/>
      <c r="G140" s="73" t="n"/>
      <c r="H140" s="72" t="n"/>
      <c r="I140" s="80">
        <f>IF(AND(ISNUMBER(H140),ISNUMBER(E140),E140&gt;0),H140/E140,"")</f>
        <v/>
      </c>
      <c r="J140" s="72" t="n"/>
      <c r="K140" s="79" t="n"/>
      <c r="L140" s="72" t="n"/>
      <c r="M140" s="73" t="n"/>
      <c r="N140" s="68" t="n"/>
    </row>
    <row r="141" ht="15" customHeight="1" s="41">
      <c r="A141" s="63" t="inlineStr">
        <is>
          <t>OCR Gateway (J250)</t>
        </is>
      </c>
      <c r="B141" s="63" t="inlineStr">
        <is>
          <t>June 2022</t>
        </is>
      </c>
      <c r="C141" s="63" t="inlineStr">
        <is>
          <t>Chemistry – F: Paper 4 / H: Paper 10</t>
        </is>
      </c>
      <c r="D141" s="63" t="inlineStr">
        <is>
          <t>1h 10m</t>
        </is>
      </c>
      <c r="E141" s="72" t="n">
        <v>60</v>
      </c>
      <c r="F141" s="79" t="n"/>
      <c r="G141" s="73" t="n"/>
      <c r="H141" s="72" t="n"/>
      <c r="I141" s="80">
        <f>IF(AND(ISNUMBER(H141),ISNUMBER(E141),E141&gt;0),H141/E141,"")</f>
        <v/>
      </c>
      <c r="J141" s="72" t="n"/>
      <c r="K141" s="79" t="n"/>
      <c r="L141" s="72" t="n"/>
      <c r="M141" s="73" t="n"/>
      <c r="N141" s="68" t="n"/>
    </row>
    <row r="142" ht="15" customHeight="1" s="41">
      <c r="A142" s="63" t="inlineStr">
        <is>
          <t>OCR Gateway (J250)</t>
        </is>
      </c>
      <c r="B142" s="63" t="inlineStr">
        <is>
          <t>June 2022</t>
        </is>
      </c>
      <c r="C142" s="63" t="inlineStr">
        <is>
          <t>Physics – F: Paper 5 / H: Paper 11</t>
        </is>
      </c>
      <c r="D142" s="63" t="inlineStr">
        <is>
          <t>1h 10m</t>
        </is>
      </c>
      <c r="E142" s="72" t="n">
        <v>60</v>
      </c>
      <c r="F142" s="79" t="n"/>
      <c r="G142" s="73" t="n"/>
      <c r="H142" s="72" t="n"/>
      <c r="I142" s="80">
        <f>IF(AND(ISNUMBER(H142),ISNUMBER(E142),E142&gt;0),H142/E142,"")</f>
        <v/>
      </c>
      <c r="J142" s="72" t="n"/>
      <c r="K142" s="79" t="n"/>
      <c r="L142" s="72" t="n"/>
      <c r="M142" s="73" t="n"/>
      <c r="N142" s="68" t="n"/>
    </row>
    <row r="143" ht="15" customHeight="1" s="41">
      <c r="A143" s="63" t="inlineStr">
        <is>
          <t>OCR Gateway (J250)</t>
        </is>
      </c>
      <c r="B143" s="63" t="inlineStr">
        <is>
          <t>June 2022</t>
        </is>
      </c>
      <c r="C143" s="63" t="inlineStr">
        <is>
          <t>Physics – F: Paper 6 / H: Paper 12</t>
        </is>
      </c>
      <c r="D143" s="63" t="inlineStr">
        <is>
          <t>1h 10m</t>
        </is>
      </c>
      <c r="E143" s="72" t="n">
        <v>60</v>
      </c>
      <c r="F143" s="79" t="n"/>
      <c r="G143" s="73" t="n"/>
      <c r="H143" s="72" t="n"/>
      <c r="I143" s="80">
        <f>IF(AND(ISNUMBER(H143),ISNUMBER(E143),E143&gt;0),H143/E143,"")</f>
        <v/>
      </c>
      <c r="J143" s="72" t="n"/>
      <c r="K143" s="79" t="n"/>
      <c r="L143" s="72" t="n"/>
      <c r="M143" s="73" t="n"/>
      <c r="N143" s="68" t="n"/>
    </row>
    <row r="144" ht="15" customHeight="1" s="41">
      <c r="A144" s="63" t="inlineStr">
        <is>
          <t>OCR Gateway (J250)</t>
        </is>
      </c>
      <c r="B144" s="63" t="inlineStr">
        <is>
          <t>June 2023</t>
        </is>
      </c>
      <c r="C144" s="63" t="inlineStr">
        <is>
          <t>Biology – F: Paper 1 / H: Paper 7</t>
        </is>
      </c>
      <c r="D144" s="63" t="inlineStr">
        <is>
          <t>1h 10m</t>
        </is>
      </c>
      <c r="E144" s="72" t="n">
        <v>60</v>
      </c>
      <c r="F144" s="79" t="n"/>
      <c r="G144" s="73" t="n"/>
      <c r="H144" s="72" t="n"/>
      <c r="I144" s="80">
        <f>IF(AND(ISNUMBER(H144),ISNUMBER(E144),E144&gt;0),H144/E144,"")</f>
        <v/>
      </c>
      <c r="J144" s="72" t="n"/>
      <c r="K144" s="79" t="n"/>
      <c r="L144" s="72" t="n"/>
      <c r="M144" s="73" t="n"/>
      <c r="N144" s="68" t="n"/>
    </row>
    <row r="145" ht="15" customHeight="1" s="41">
      <c r="A145" s="63" t="inlineStr">
        <is>
          <t>OCR Gateway (J250)</t>
        </is>
      </c>
      <c r="B145" s="63" t="inlineStr">
        <is>
          <t>June 2023</t>
        </is>
      </c>
      <c r="C145" s="63" t="inlineStr">
        <is>
          <t>Biology – F: Paper 2 / H: Paper 8</t>
        </is>
      </c>
      <c r="D145" s="63" t="inlineStr">
        <is>
          <t>1h 10m</t>
        </is>
      </c>
      <c r="E145" s="72" t="n">
        <v>60</v>
      </c>
      <c r="F145" s="79" t="n"/>
      <c r="G145" s="73" t="n"/>
      <c r="H145" s="72" t="n"/>
      <c r="I145" s="80">
        <f>IF(AND(ISNUMBER(H145),ISNUMBER(E145),E145&gt;0),H145/E145,"")</f>
        <v/>
      </c>
      <c r="J145" s="72" t="n"/>
      <c r="K145" s="79" t="n"/>
      <c r="L145" s="72" t="n"/>
      <c r="M145" s="73" t="n"/>
      <c r="N145" s="68" t="n"/>
    </row>
    <row r="146" ht="15" customHeight="1" s="41">
      <c r="A146" s="63" t="inlineStr">
        <is>
          <t>OCR Gateway (J250)</t>
        </is>
      </c>
      <c r="B146" s="63" t="inlineStr">
        <is>
          <t>June 2023</t>
        </is>
      </c>
      <c r="C146" s="63" t="inlineStr">
        <is>
          <t>Chemistry – F: Paper 3 / H: Paper 9</t>
        </is>
      </c>
      <c r="D146" s="63" t="inlineStr">
        <is>
          <t>1h 10m</t>
        </is>
      </c>
      <c r="E146" s="72" t="n">
        <v>60</v>
      </c>
      <c r="F146" s="79" t="n"/>
      <c r="G146" s="73" t="n"/>
      <c r="H146" s="72" t="n"/>
      <c r="I146" s="80">
        <f>IF(AND(ISNUMBER(H146),ISNUMBER(E146),E146&gt;0),H146/E146,"")</f>
        <v/>
      </c>
      <c r="J146" s="72" t="n"/>
      <c r="K146" s="79" t="n"/>
      <c r="L146" s="72" t="n"/>
      <c r="M146" s="73" t="n"/>
      <c r="N146" s="68" t="n"/>
    </row>
    <row r="147" ht="15" customHeight="1" s="41">
      <c r="A147" s="63" t="inlineStr">
        <is>
          <t>OCR Gateway (J250)</t>
        </is>
      </c>
      <c r="B147" s="63" t="inlineStr">
        <is>
          <t>June 2023</t>
        </is>
      </c>
      <c r="C147" s="63" t="inlineStr">
        <is>
          <t>Chemistry – F: Paper 4 / H: Paper 10</t>
        </is>
      </c>
      <c r="D147" s="63" t="inlineStr">
        <is>
          <t>1h 10m</t>
        </is>
      </c>
      <c r="E147" s="72" t="n">
        <v>60</v>
      </c>
      <c r="F147" s="79" t="n"/>
      <c r="G147" s="73" t="n"/>
      <c r="H147" s="72" t="n"/>
      <c r="I147" s="80">
        <f>IF(AND(ISNUMBER(H147),ISNUMBER(E147),E147&gt;0),H147/E147,"")</f>
        <v/>
      </c>
      <c r="J147" s="72" t="n"/>
      <c r="K147" s="79" t="n"/>
      <c r="L147" s="72" t="n"/>
      <c r="M147" s="73" t="n"/>
      <c r="N147" s="68" t="n"/>
    </row>
    <row r="148" ht="15" customHeight="1" s="41">
      <c r="A148" s="63" t="inlineStr">
        <is>
          <t>OCR Gateway (J250)</t>
        </is>
      </c>
      <c r="B148" s="63" t="inlineStr">
        <is>
          <t>June 2023</t>
        </is>
      </c>
      <c r="C148" s="63" t="inlineStr">
        <is>
          <t>Physics – F: Paper 5 / H: Paper 11</t>
        </is>
      </c>
      <c r="D148" s="63" t="inlineStr">
        <is>
          <t>1h 10m</t>
        </is>
      </c>
      <c r="E148" s="72" t="n">
        <v>60</v>
      </c>
      <c r="F148" s="79" t="n"/>
      <c r="G148" s="73" t="n"/>
      <c r="H148" s="72" t="n"/>
      <c r="I148" s="80">
        <f>IF(AND(ISNUMBER(H148),ISNUMBER(E148),E148&gt;0),H148/E148,"")</f>
        <v/>
      </c>
      <c r="J148" s="72" t="n"/>
      <c r="K148" s="79" t="n"/>
      <c r="L148" s="72" t="n"/>
      <c r="M148" s="73" t="n"/>
      <c r="N148" s="68" t="n"/>
    </row>
    <row r="149" ht="15" customHeight="1" s="41">
      <c r="A149" s="63" t="inlineStr">
        <is>
          <t>OCR Gateway (J250)</t>
        </is>
      </c>
      <c r="B149" s="63" t="inlineStr">
        <is>
          <t>June 2023</t>
        </is>
      </c>
      <c r="C149" s="63" t="inlineStr">
        <is>
          <t>Physics – F: Paper 6 / H: Paper 12</t>
        </is>
      </c>
      <c r="D149" s="63" t="inlineStr">
        <is>
          <t>1h 10m</t>
        </is>
      </c>
      <c r="E149" s="72" t="n">
        <v>60</v>
      </c>
      <c r="F149" s="79" t="n"/>
      <c r="G149" s="73" t="n"/>
      <c r="H149" s="72" t="n"/>
      <c r="I149" s="80">
        <f>IF(AND(ISNUMBER(H149),ISNUMBER(E149),E149&gt;0),H149/E149,"")</f>
        <v/>
      </c>
      <c r="J149" s="72" t="n"/>
      <c r="K149" s="79" t="n"/>
      <c r="L149" s="72" t="n"/>
      <c r="M149" s="73" t="n"/>
      <c r="N149" s="68" t="n"/>
    </row>
    <row r="150" ht="15" customHeight="1" s="41">
      <c r="A150" s="63" t="inlineStr">
        <is>
          <t>OCR Gateway (J250)</t>
        </is>
      </c>
      <c r="B150" s="63" t="inlineStr">
        <is>
          <t>June 2024</t>
        </is>
      </c>
      <c r="C150" s="63" t="inlineStr">
        <is>
          <t>Biology – F: Paper 1 / H: Paper 7</t>
        </is>
      </c>
      <c r="D150" s="63" t="inlineStr">
        <is>
          <t>1h 10m</t>
        </is>
      </c>
      <c r="E150" s="72" t="n">
        <v>60</v>
      </c>
      <c r="F150" s="79" t="n"/>
      <c r="G150" s="73" t="n"/>
      <c r="H150" s="72" t="n"/>
      <c r="I150" s="80">
        <f>IF(AND(ISNUMBER(H150),ISNUMBER(E150),E150&gt;0),H150/E150,"")</f>
        <v/>
      </c>
      <c r="J150" s="72" t="n"/>
      <c r="K150" s="79" t="n"/>
      <c r="L150" s="72" t="n"/>
      <c r="M150" s="73" t="n"/>
      <c r="N150" s="68" t="n"/>
    </row>
    <row r="151" ht="15" customHeight="1" s="41">
      <c r="A151" s="63" t="inlineStr">
        <is>
          <t>OCR Gateway (J250)</t>
        </is>
      </c>
      <c r="B151" s="63" t="inlineStr">
        <is>
          <t>June 2024</t>
        </is>
      </c>
      <c r="C151" s="63" t="inlineStr">
        <is>
          <t>Biology – F: Paper 2 / H: Paper 8</t>
        </is>
      </c>
      <c r="D151" s="63" t="inlineStr">
        <is>
          <t>1h 10m</t>
        </is>
      </c>
      <c r="E151" s="72" t="n">
        <v>60</v>
      </c>
      <c r="F151" s="79" t="n"/>
      <c r="G151" s="73" t="n"/>
      <c r="H151" s="72" t="n"/>
      <c r="I151" s="80">
        <f>IF(AND(ISNUMBER(H151),ISNUMBER(E151),E151&gt;0),H151/E151,"")</f>
        <v/>
      </c>
      <c r="J151" s="72" t="n"/>
      <c r="K151" s="79" t="n"/>
      <c r="L151" s="72" t="n"/>
      <c r="M151" s="73" t="n"/>
      <c r="N151" s="68" t="n"/>
    </row>
    <row r="152" ht="15" customHeight="1" s="41">
      <c r="A152" s="63" t="inlineStr">
        <is>
          <t>OCR Gateway (J250)</t>
        </is>
      </c>
      <c r="B152" s="63" t="inlineStr">
        <is>
          <t>June 2024</t>
        </is>
      </c>
      <c r="C152" s="63" t="inlineStr">
        <is>
          <t>Chemistry – F: Paper 3 / H: Paper 9</t>
        </is>
      </c>
      <c r="D152" s="63" t="inlineStr">
        <is>
          <t>1h 10m</t>
        </is>
      </c>
      <c r="E152" s="72" t="n">
        <v>60</v>
      </c>
      <c r="F152" s="79" t="n"/>
      <c r="G152" s="73" t="n"/>
      <c r="H152" s="72" t="n"/>
      <c r="I152" s="80">
        <f>IF(AND(ISNUMBER(H152),ISNUMBER(E152),E152&gt;0),H152/E152,"")</f>
        <v/>
      </c>
      <c r="J152" s="72" t="n"/>
      <c r="K152" s="79" t="n"/>
      <c r="L152" s="72" t="n"/>
      <c r="M152" s="73" t="n"/>
      <c r="N152" s="68" t="n"/>
    </row>
    <row r="153" ht="15" customHeight="1" s="41">
      <c r="A153" s="63" t="inlineStr">
        <is>
          <t>OCR Gateway (J250)</t>
        </is>
      </c>
      <c r="B153" s="63" t="inlineStr">
        <is>
          <t>June 2024</t>
        </is>
      </c>
      <c r="C153" s="63" t="inlineStr">
        <is>
          <t>Chemistry – F: Paper 4 / H: Paper 10</t>
        </is>
      </c>
      <c r="D153" s="63" t="inlineStr">
        <is>
          <t>1h 10m</t>
        </is>
      </c>
      <c r="E153" s="72" t="n">
        <v>60</v>
      </c>
      <c r="F153" s="79" t="n"/>
      <c r="G153" s="73" t="n"/>
      <c r="H153" s="72" t="n"/>
      <c r="I153" s="80">
        <f>IF(AND(ISNUMBER(H153),ISNUMBER(E153),E153&gt;0),H153/E153,"")</f>
        <v/>
      </c>
      <c r="J153" s="72" t="n"/>
      <c r="K153" s="79" t="n"/>
      <c r="L153" s="72" t="n"/>
      <c r="M153" s="73" t="n"/>
      <c r="N153" s="68" t="n"/>
    </row>
    <row r="154" ht="15" customHeight="1" s="41">
      <c r="A154" s="63" t="inlineStr">
        <is>
          <t>OCR Gateway (J250)</t>
        </is>
      </c>
      <c r="B154" s="63" t="inlineStr">
        <is>
          <t>June 2024</t>
        </is>
      </c>
      <c r="C154" s="63" t="inlineStr">
        <is>
          <t>Physics – F: Paper 5 / H: Paper 11</t>
        </is>
      </c>
      <c r="D154" s="63" t="inlineStr">
        <is>
          <t>1h 10m</t>
        </is>
      </c>
      <c r="E154" s="72" t="n">
        <v>60</v>
      </c>
      <c r="F154" s="79" t="n"/>
      <c r="G154" s="73" t="n"/>
      <c r="H154" s="72" t="n"/>
      <c r="I154" s="80">
        <f>IF(AND(ISNUMBER(H154),ISNUMBER(E154),E154&gt;0),H154/E154,"")</f>
        <v/>
      </c>
      <c r="J154" s="72" t="n"/>
      <c r="K154" s="79" t="n"/>
      <c r="L154" s="72" t="n"/>
      <c r="M154" s="73" t="n"/>
      <c r="N154" s="68" t="n"/>
    </row>
    <row r="155" ht="15" customHeight="1" s="41">
      <c r="A155" s="63" t="inlineStr">
        <is>
          <t>OCR Gateway (J250)</t>
        </is>
      </c>
      <c r="B155" s="63" t="inlineStr">
        <is>
          <t>June 2024</t>
        </is>
      </c>
      <c r="C155" s="63" t="inlineStr">
        <is>
          <t>Physics – F: Paper 6 / H: Paper 12</t>
        </is>
      </c>
      <c r="D155" s="63" t="inlineStr">
        <is>
          <t>1h 10m</t>
        </is>
      </c>
      <c r="E155" s="72" t="n">
        <v>60</v>
      </c>
      <c r="F155" s="79" t="n"/>
      <c r="G155" s="73" t="n"/>
      <c r="H155" s="72" t="n"/>
      <c r="I155" s="80">
        <f>IF(AND(ISNUMBER(H155),ISNUMBER(E155),E155&gt;0),H155/E155,"")</f>
        <v/>
      </c>
      <c r="J155" s="72" t="n"/>
      <c r="K155" s="79" t="n"/>
      <c r="L155" s="72" t="n"/>
      <c r="M155" s="73" t="n"/>
      <c r="N155" s="68" t="n"/>
    </row>
    <row r="156" ht="15" customHeight="1" s="41">
      <c r="A156" s="63" t="inlineStr">
        <is>
          <t>OCR Gateway (J250)</t>
        </is>
      </c>
      <c r="B156" s="63" t="inlineStr">
        <is>
          <t>June 2025</t>
        </is>
      </c>
      <c r="C156" s="63" t="inlineStr">
        <is>
          <t>Biology – F: Paper 1 / H: Paper 7</t>
        </is>
      </c>
      <c r="D156" s="63" t="inlineStr">
        <is>
          <t>1h 10m</t>
        </is>
      </c>
      <c r="E156" s="72" t="n">
        <v>60</v>
      </c>
      <c r="F156" s="79" t="n"/>
      <c r="G156" s="73" t="n"/>
      <c r="H156" s="72" t="n"/>
      <c r="I156" s="80">
        <f>IF(AND(ISNUMBER(H156),ISNUMBER(E156),E156&gt;0),H156/E156,"")</f>
        <v/>
      </c>
      <c r="J156" s="72" t="n"/>
      <c r="K156" s="79" t="n"/>
      <c r="L156" s="72" t="n"/>
      <c r="M156" s="73" t="n"/>
      <c r="N156" s="68" t="inlineStr">
        <is>
          <t>Most recent series – if it's not online, ask a teacher.</t>
        </is>
      </c>
    </row>
    <row r="157" ht="15" customHeight="1" s="41">
      <c r="A157" s="63" t="inlineStr">
        <is>
          <t>OCR Gateway (J250)</t>
        </is>
      </c>
      <c r="B157" s="63" t="inlineStr">
        <is>
          <t>June 2025</t>
        </is>
      </c>
      <c r="C157" s="63" t="inlineStr">
        <is>
          <t>Biology – F: Paper 2 / H: Paper 8</t>
        </is>
      </c>
      <c r="D157" s="63" t="inlineStr">
        <is>
          <t>1h 10m</t>
        </is>
      </c>
      <c r="E157" s="72" t="n">
        <v>60</v>
      </c>
      <c r="F157" s="79" t="n"/>
      <c r="G157" s="73" t="n"/>
      <c r="H157" s="72" t="n"/>
      <c r="I157" s="80">
        <f>IF(AND(ISNUMBER(H157),ISNUMBER(E157),E157&gt;0),H157/E157,"")</f>
        <v/>
      </c>
      <c r="J157" s="72" t="n"/>
      <c r="K157" s="79" t="n"/>
      <c r="L157" s="72" t="n"/>
      <c r="M157" s="73" t="n"/>
      <c r="N157" s="68" t="inlineStr">
        <is>
          <t>Most recent series – if it's not online, ask a teacher.</t>
        </is>
      </c>
    </row>
    <row r="158" ht="15" customHeight="1" s="41">
      <c r="A158" s="63" t="inlineStr">
        <is>
          <t>OCR Gateway (J250)</t>
        </is>
      </c>
      <c r="B158" s="63" t="inlineStr">
        <is>
          <t>June 2025</t>
        </is>
      </c>
      <c r="C158" s="63" t="inlineStr">
        <is>
          <t>Chemistry – F: Paper 3 / H: Paper 9</t>
        </is>
      </c>
      <c r="D158" s="63" t="inlineStr">
        <is>
          <t>1h 10m</t>
        </is>
      </c>
      <c r="E158" s="72" t="n">
        <v>60</v>
      </c>
      <c r="F158" s="79" t="n"/>
      <c r="G158" s="73" t="n"/>
      <c r="H158" s="72" t="n"/>
      <c r="I158" s="80">
        <f>IF(AND(ISNUMBER(H158),ISNUMBER(E158),E158&gt;0),H158/E158,"")</f>
        <v/>
      </c>
      <c r="J158" s="72" t="n"/>
      <c r="K158" s="79" t="n"/>
      <c r="L158" s="72" t="n"/>
      <c r="M158" s="73" t="n"/>
      <c r="N158" s="68" t="inlineStr">
        <is>
          <t>Most recent series – if it's not online, ask a teacher.</t>
        </is>
      </c>
    </row>
    <row r="159" ht="15" customHeight="1" s="41">
      <c r="A159" s="63" t="inlineStr">
        <is>
          <t>OCR Gateway (J250)</t>
        </is>
      </c>
      <c r="B159" s="63" t="inlineStr">
        <is>
          <t>June 2025</t>
        </is>
      </c>
      <c r="C159" s="63" t="inlineStr">
        <is>
          <t>Chemistry – F: Paper 4 / H: Paper 10</t>
        </is>
      </c>
      <c r="D159" s="63" t="inlineStr">
        <is>
          <t>1h 10m</t>
        </is>
      </c>
      <c r="E159" s="72" t="n">
        <v>60</v>
      </c>
      <c r="F159" s="79" t="n"/>
      <c r="G159" s="73" t="n"/>
      <c r="H159" s="72" t="n"/>
      <c r="I159" s="80">
        <f>IF(AND(ISNUMBER(H159),ISNUMBER(E159),E159&gt;0),H159/E159,"")</f>
        <v/>
      </c>
      <c r="J159" s="72" t="n"/>
      <c r="K159" s="79" t="n"/>
      <c r="L159" s="72" t="n"/>
      <c r="M159" s="73" t="n"/>
      <c r="N159" s="68" t="inlineStr">
        <is>
          <t>Most recent series – if it's not online, ask a teacher.</t>
        </is>
      </c>
    </row>
    <row r="160" ht="15" customHeight="1" s="41">
      <c r="A160" s="63" t="inlineStr">
        <is>
          <t>OCR Gateway (J250)</t>
        </is>
      </c>
      <c r="B160" s="63" t="inlineStr">
        <is>
          <t>June 2025</t>
        </is>
      </c>
      <c r="C160" s="63" t="inlineStr">
        <is>
          <t>Physics – F: Paper 5 / H: Paper 11</t>
        </is>
      </c>
      <c r="D160" s="63" t="inlineStr">
        <is>
          <t>1h 10m</t>
        </is>
      </c>
      <c r="E160" s="72" t="n">
        <v>60</v>
      </c>
      <c r="F160" s="79" t="n"/>
      <c r="G160" s="73" t="n"/>
      <c r="H160" s="72" t="n"/>
      <c r="I160" s="80">
        <f>IF(AND(ISNUMBER(H160),ISNUMBER(E160),E160&gt;0),H160/E160,"")</f>
        <v/>
      </c>
      <c r="J160" s="72" t="n"/>
      <c r="K160" s="79" t="n"/>
      <c r="L160" s="72" t="n"/>
      <c r="M160" s="73" t="n"/>
      <c r="N160" s="68" t="inlineStr">
        <is>
          <t>Most recent series – if it's not online, ask a teacher.</t>
        </is>
      </c>
    </row>
    <row r="161" ht="15" customHeight="1" s="41">
      <c r="A161" s="63" t="inlineStr">
        <is>
          <t>OCR Gateway (J250)</t>
        </is>
      </c>
      <c r="B161" s="63" t="inlineStr">
        <is>
          <t>June 2025</t>
        </is>
      </c>
      <c r="C161" s="63" t="inlineStr">
        <is>
          <t>Physics – F: Paper 6 / H: Paper 12</t>
        </is>
      </c>
      <c r="D161" s="63" t="inlineStr">
        <is>
          <t>1h 10m</t>
        </is>
      </c>
      <c r="E161" s="72" t="n">
        <v>60</v>
      </c>
      <c r="F161" s="79" t="n"/>
      <c r="G161" s="73" t="n"/>
      <c r="H161" s="72" t="n"/>
      <c r="I161" s="80">
        <f>IF(AND(ISNUMBER(H161),ISNUMBER(E161),E161&gt;0),H161/E161,"")</f>
        <v/>
      </c>
      <c r="J161" s="72" t="n"/>
      <c r="K161" s="79" t="n"/>
      <c r="L161" s="72" t="n"/>
      <c r="M161" s="73" t="n"/>
      <c r="N161" s="68" t="inlineStr">
        <is>
          <t>Most recent series – if it's not online, ask a teacher.</t>
        </is>
      </c>
    </row>
    <row r="162" ht="15" customHeight="1" s="41">
      <c r="A162" s="63" t="inlineStr">
        <is>
          <t>OCR Gateway (J250)</t>
        </is>
      </c>
      <c r="B162" s="63" t="inlineStr">
        <is>
          <t>Specimen</t>
        </is>
      </c>
      <c r="C162" s="63" t="inlineStr">
        <is>
          <t>Biology – F: Paper 1 / H: Paper 7</t>
        </is>
      </c>
      <c r="D162" s="63" t="inlineStr">
        <is>
          <t>1h 10m</t>
        </is>
      </c>
      <c r="E162" s="72" t="n">
        <v>60</v>
      </c>
      <c r="F162" s="79" t="n"/>
      <c r="G162" s="73" t="n"/>
      <c r="H162" s="72" t="n"/>
      <c r="I162" s="80">
        <f>IF(AND(ISNUMBER(H162),ISNUMBER(E162),E162&gt;0),H162/E162,"")</f>
        <v/>
      </c>
      <c r="J162" s="72" t="n"/>
      <c r="K162" s="79" t="n"/>
      <c r="L162" s="72" t="n"/>
      <c r="M162" s="73" t="n"/>
      <c r="N162" s="68" t="inlineStr">
        <is>
          <t>Specimen (SAM) paper – on the board's website.</t>
        </is>
      </c>
    </row>
    <row r="163" ht="15" customHeight="1" s="41">
      <c r="A163" s="63" t="inlineStr">
        <is>
          <t>OCR Gateway (J250)</t>
        </is>
      </c>
      <c r="B163" s="63" t="inlineStr">
        <is>
          <t>Specimen</t>
        </is>
      </c>
      <c r="C163" s="63" t="inlineStr">
        <is>
          <t>Biology – F: Paper 2 / H: Paper 8</t>
        </is>
      </c>
      <c r="D163" s="63" t="inlineStr">
        <is>
          <t>1h 10m</t>
        </is>
      </c>
      <c r="E163" s="72" t="n">
        <v>60</v>
      </c>
      <c r="F163" s="79" t="n"/>
      <c r="G163" s="73" t="n"/>
      <c r="H163" s="72" t="n"/>
      <c r="I163" s="80">
        <f>IF(AND(ISNUMBER(H163),ISNUMBER(E163),E163&gt;0),H163/E163,"")</f>
        <v/>
      </c>
      <c r="J163" s="72" t="n"/>
      <c r="K163" s="79" t="n"/>
      <c r="L163" s="72" t="n"/>
      <c r="M163" s="73" t="n"/>
      <c r="N163" s="68" t="inlineStr">
        <is>
          <t>Specimen (SAM) paper – on the board's website.</t>
        </is>
      </c>
    </row>
    <row r="164" ht="15" customHeight="1" s="41">
      <c r="A164" s="63" t="inlineStr">
        <is>
          <t>OCR Gateway (J250)</t>
        </is>
      </c>
      <c r="B164" s="63" t="inlineStr">
        <is>
          <t>Specimen</t>
        </is>
      </c>
      <c r="C164" s="63" t="inlineStr">
        <is>
          <t>Chemistry – F: Paper 3 / H: Paper 9</t>
        </is>
      </c>
      <c r="D164" s="63" t="inlineStr">
        <is>
          <t>1h 10m</t>
        </is>
      </c>
      <c r="E164" s="72" t="n">
        <v>60</v>
      </c>
      <c r="F164" s="79" t="n"/>
      <c r="G164" s="73" t="n"/>
      <c r="H164" s="72" t="n"/>
      <c r="I164" s="80">
        <f>IF(AND(ISNUMBER(H164),ISNUMBER(E164),E164&gt;0),H164/E164,"")</f>
        <v/>
      </c>
      <c r="J164" s="72" t="n"/>
      <c r="K164" s="79" t="n"/>
      <c r="L164" s="72" t="n"/>
      <c r="M164" s="73" t="n"/>
      <c r="N164" s="68" t="inlineStr">
        <is>
          <t>Specimen (SAM) paper – on the board's website.</t>
        </is>
      </c>
    </row>
    <row r="165" ht="15" customHeight="1" s="41">
      <c r="A165" s="63" t="inlineStr">
        <is>
          <t>OCR Gateway (J250)</t>
        </is>
      </c>
      <c r="B165" s="63" t="inlineStr">
        <is>
          <t>Specimen</t>
        </is>
      </c>
      <c r="C165" s="63" t="inlineStr">
        <is>
          <t>Chemistry – F: Paper 4 / H: Paper 10</t>
        </is>
      </c>
      <c r="D165" s="63" t="inlineStr">
        <is>
          <t>1h 10m</t>
        </is>
      </c>
      <c r="E165" s="72" t="n">
        <v>60</v>
      </c>
      <c r="F165" s="79" t="n"/>
      <c r="G165" s="73" t="n"/>
      <c r="H165" s="72" t="n"/>
      <c r="I165" s="80">
        <f>IF(AND(ISNUMBER(H165),ISNUMBER(E165),E165&gt;0),H165/E165,"")</f>
        <v/>
      </c>
      <c r="J165" s="72" t="n"/>
      <c r="K165" s="79" t="n"/>
      <c r="L165" s="72" t="n"/>
      <c r="M165" s="73" t="n"/>
      <c r="N165" s="68" t="inlineStr">
        <is>
          <t>Specimen (SAM) paper – on the board's website.</t>
        </is>
      </c>
    </row>
    <row r="166" ht="15" customHeight="1" s="41">
      <c r="A166" s="63" t="inlineStr">
        <is>
          <t>OCR Gateway (J250)</t>
        </is>
      </c>
      <c r="B166" s="63" t="inlineStr">
        <is>
          <t>Specimen</t>
        </is>
      </c>
      <c r="C166" s="63" t="inlineStr">
        <is>
          <t>Physics – F: Paper 5 / H: Paper 11</t>
        </is>
      </c>
      <c r="D166" s="63" t="inlineStr">
        <is>
          <t>1h 10m</t>
        </is>
      </c>
      <c r="E166" s="72" t="n">
        <v>60</v>
      </c>
      <c r="F166" s="79" t="n"/>
      <c r="G166" s="73" t="n"/>
      <c r="H166" s="72" t="n"/>
      <c r="I166" s="80">
        <f>IF(AND(ISNUMBER(H166),ISNUMBER(E166),E166&gt;0),H166/E166,"")</f>
        <v/>
      </c>
      <c r="J166" s="72" t="n"/>
      <c r="K166" s="79" t="n"/>
      <c r="L166" s="72" t="n"/>
      <c r="M166" s="73" t="n"/>
      <c r="N166" s="68" t="inlineStr">
        <is>
          <t>Specimen (SAM) paper – on the board's website.</t>
        </is>
      </c>
    </row>
    <row r="167" ht="15" customHeight="1" s="41">
      <c r="A167" s="63" t="inlineStr">
        <is>
          <t>OCR Gateway (J250)</t>
        </is>
      </c>
      <c r="B167" s="63" t="inlineStr">
        <is>
          <t>Specimen</t>
        </is>
      </c>
      <c r="C167" s="63" t="inlineStr">
        <is>
          <t>Physics – F: Paper 6 / H: Paper 12</t>
        </is>
      </c>
      <c r="D167" s="63" t="inlineStr">
        <is>
          <t>1h 10m</t>
        </is>
      </c>
      <c r="E167" s="72" t="n">
        <v>60</v>
      </c>
      <c r="F167" s="79" t="n"/>
      <c r="G167" s="73" t="n"/>
      <c r="H167" s="72" t="n"/>
      <c r="I167" s="80">
        <f>IF(AND(ISNUMBER(H167),ISNUMBER(E167),E167&gt;0),H167/E167,"")</f>
        <v/>
      </c>
      <c r="J167" s="72" t="n"/>
      <c r="K167" s="79" t="n"/>
      <c r="L167" s="72" t="n"/>
      <c r="M167" s="73" t="n"/>
      <c r="N167" s="68" t="inlineStr">
        <is>
          <t>Specimen (SAM) paper – on the board's website.</t>
        </is>
      </c>
    </row>
  </sheetData>
  <autoFilter ref="A5:N167"/>
  <mergeCells count="1">
    <mergeCell ref="A1:N1"/>
  </mergeCells>
  <conditionalFormatting sqref="A6:N167">
    <cfRule type="expression" rank="0" priority="2" equalAverage="0" aboveAverage="0" dxfId="14" text="" percent="0" bottom="0">
      <formula>$A6&lt;&gt;$B$3</formula>
    </cfRule>
  </conditionalFormatting>
  <conditionalFormatting sqref="A6:D167">
    <cfRule type="expression" rank="0" priority="3" equalAverage="0" aboveAverage="0" dxfId="1" text="" percent="0" bottom="0">
      <formula>$F6="✓"</formula>
    </cfRule>
  </conditionalFormatting>
  <conditionalFormatting sqref="I6:I167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167 K6:K167" showDropDown="0" showInputMessage="0" showErrorMessage="0" allowBlank="1" type="list" errorStyle="stop" operator="between">
      <formula1>"✓"</formula1>
      <formula2>0</formula2>
    </dataValidation>
    <dataValidation sqref="J6:J167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outlinePr summaryBelow="1" summaryRight="1"/>
    <pageSetUpPr fitToPage="0"/>
  </sheetPr>
  <dimension ref="A1:N5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History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'Start'!$B$13</f>
        <v/>
      </c>
      <c r="D3" s="44" t="inlineStr">
        <is>
          <t>Tier:</t>
        </is>
      </c>
      <c r="E3" s="77">
        <f>'Start'!$C$13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(8145)</t>
        </is>
      </c>
      <c r="B6" s="63" t="inlineStr">
        <is>
          <t>June 2018</t>
        </is>
      </c>
      <c r="C6" s="63" t="inlineStr">
        <is>
          <t>Paper 1 – Understanding the modern world</t>
        </is>
      </c>
      <c r="D6" s="63" t="inlineStr">
        <is>
          <t>2h</t>
        </is>
      </c>
      <c r="E6" s="72" t="n">
        <v>84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(8145)</t>
        </is>
      </c>
      <c r="B7" s="63" t="inlineStr">
        <is>
          <t>June 2018</t>
        </is>
      </c>
      <c r="C7" s="63" t="inlineStr">
        <is>
          <t>Paper 2 – Shaping the nation</t>
        </is>
      </c>
      <c r="D7" s="63" t="inlineStr">
        <is>
          <t>2h</t>
        </is>
      </c>
      <c r="E7" s="72" t="n">
        <v>84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n"/>
    </row>
    <row r="8" ht="15" customHeight="1" s="41">
      <c r="A8" s="63" t="inlineStr">
        <is>
          <t>AQA (8145)</t>
        </is>
      </c>
      <c r="B8" s="63" t="inlineStr">
        <is>
          <t>June 2019</t>
        </is>
      </c>
      <c r="C8" s="63" t="inlineStr">
        <is>
          <t>Paper 1 – Understanding the modern world</t>
        </is>
      </c>
      <c r="D8" s="63" t="inlineStr">
        <is>
          <t>2h</t>
        </is>
      </c>
      <c r="E8" s="72" t="n">
        <v>84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n"/>
    </row>
    <row r="9" ht="15" customHeight="1" s="41">
      <c r="A9" s="63" t="inlineStr">
        <is>
          <t>AQA (8145)</t>
        </is>
      </c>
      <c r="B9" s="63" t="inlineStr">
        <is>
          <t>June 2019</t>
        </is>
      </c>
      <c r="C9" s="63" t="inlineStr">
        <is>
          <t>Paper 2 – Shaping the nation</t>
        </is>
      </c>
      <c r="D9" s="63" t="inlineStr">
        <is>
          <t>2h</t>
        </is>
      </c>
      <c r="E9" s="72" t="n">
        <v>84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n"/>
    </row>
    <row r="10" ht="15" customHeight="1" s="41">
      <c r="A10" s="63" t="inlineStr">
        <is>
          <t>AQA (8145)</t>
        </is>
      </c>
      <c r="B10" s="63" t="inlineStr">
        <is>
          <t>Nov 2020</t>
        </is>
      </c>
      <c r="C10" s="63" t="inlineStr">
        <is>
          <t>Paper 1 – Understanding the modern world</t>
        </is>
      </c>
      <c r="D10" s="63" t="inlineStr">
        <is>
          <t>2h</t>
        </is>
      </c>
      <c r="E10" s="72" t="n">
        <v>84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inlineStr">
        <is>
          <t>Autumn series taken by few students.</t>
        </is>
      </c>
    </row>
    <row r="11" ht="15" customHeight="1" s="41">
      <c r="A11" s="63" t="inlineStr">
        <is>
          <t>AQA (8145)</t>
        </is>
      </c>
      <c r="B11" s="63" t="inlineStr">
        <is>
          <t>Nov 2020</t>
        </is>
      </c>
      <c r="C11" s="63" t="inlineStr">
        <is>
          <t>Paper 2 – Shaping the nation</t>
        </is>
      </c>
      <c r="D11" s="63" t="inlineStr">
        <is>
          <t>2h</t>
        </is>
      </c>
      <c r="E11" s="72" t="n">
        <v>84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inlineStr">
        <is>
          <t>Autumn series taken by few students.</t>
        </is>
      </c>
    </row>
    <row r="12" ht="15" customHeight="1" s="41">
      <c r="A12" s="63" t="inlineStr">
        <is>
          <t>AQA (8145)</t>
        </is>
      </c>
      <c r="B12" s="63" t="inlineStr">
        <is>
          <t>Nov 2021</t>
        </is>
      </c>
      <c r="C12" s="63" t="inlineStr">
        <is>
          <t>Paper 1 – Understanding the modern world</t>
        </is>
      </c>
      <c r="D12" s="63" t="inlineStr">
        <is>
          <t>2h</t>
        </is>
      </c>
      <c r="E12" s="72" t="n">
        <v>84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inlineStr">
        <is>
          <t>Autumn series taken by few students.</t>
        </is>
      </c>
    </row>
    <row r="13" ht="15" customHeight="1" s="41">
      <c r="A13" s="63" t="inlineStr">
        <is>
          <t>AQA (8145)</t>
        </is>
      </c>
      <c r="B13" s="63" t="inlineStr">
        <is>
          <t>Nov 2021</t>
        </is>
      </c>
      <c r="C13" s="63" t="inlineStr">
        <is>
          <t>Paper 2 – Shaping the nation</t>
        </is>
      </c>
      <c r="D13" s="63" t="inlineStr">
        <is>
          <t>2h</t>
        </is>
      </c>
      <c r="E13" s="72" t="n">
        <v>84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inlineStr">
        <is>
          <t>Autumn series taken by few students.</t>
        </is>
      </c>
    </row>
    <row r="14" ht="15" customHeight="1" s="41">
      <c r="A14" s="63" t="inlineStr">
        <is>
          <t>AQA (8145)</t>
        </is>
      </c>
      <c r="B14" s="63" t="inlineStr">
        <is>
          <t>June 2022</t>
        </is>
      </c>
      <c r="C14" s="63" t="inlineStr">
        <is>
          <t>Paper 1 – Understanding the modern world</t>
        </is>
      </c>
      <c r="D14" s="63" t="inlineStr">
        <is>
          <t>2h</t>
        </is>
      </c>
      <c r="E14" s="72" t="n">
        <v>84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n"/>
    </row>
    <row r="15" ht="15" customHeight="1" s="41">
      <c r="A15" s="63" t="inlineStr">
        <is>
          <t>AQA (8145)</t>
        </is>
      </c>
      <c r="B15" s="63" t="inlineStr">
        <is>
          <t>June 2022</t>
        </is>
      </c>
      <c r="C15" s="63" t="inlineStr">
        <is>
          <t>Paper 2 – Shaping the nation</t>
        </is>
      </c>
      <c r="D15" s="63" t="inlineStr">
        <is>
          <t>2h</t>
        </is>
      </c>
      <c r="E15" s="72" t="n">
        <v>84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n"/>
    </row>
    <row r="16" ht="15" customHeight="1" s="41">
      <c r="A16" s="63" t="inlineStr">
        <is>
          <t>AQA (8145)</t>
        </is>
      </c>
      <c r="B16" s="63" t="inlineStr">
        <is>
          <t>June 2023</t>
        </is>
      </c>
      <c r="C16" s="63" t="inlineStr">
        <is>
          <t>Paper 1 – Understanding the modern world</t>
        </is>
      </c>
      <c r="D16" s="63" t="inlineStr">
        <is>
          <t>2h</t>
        </is>
      </c>
      <c r="E16" s="72" t="n">
        <v>84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n"/>
    </row>
    <row r="17" ht="15" customHeight="1" s="41">
      <c r="A17" s="63" t="inlineStr">
        <is>
          <t>AQA (8145)</t>
        </is>
      </c>
      <c r="B17" s="63" t="inlineStr">
        <is>
          <t>June 2023</t>
        </is>
      </c>
      <c r="C17" s="63" t="inlineStr">
        <is>
          <t>Paper 2 – Shaping the nation</t>
        </is>
      </c>
      <c r="D17" s="63" t="inlineStr">
        <is>
          <t>2h</t>
        </is>
      </c>
      <c r="E17" s="72" t="n">
        <v>84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n"/>
    </row>
    <row r="18" ht="15" customHeight="1" s="41">
      <c r="A18" s="63" t="inlineStr">
        <is>
          <t>AQA (8145)</t>
        </is>
      </c>
      <c r="B18" s="63" t="inlineStr">
        <is>
          <t>June 2024</t>
        </is>
      </c>
      <c r="C18" s="63" t="inlineStr">
        <is>
          <t>Paper 1 – Understanding the modern world</t>
        </is>
      </c>
      <c r="D18" s="63" t="inlineStr">
        <is>
          <t>2h</t>
        </is>
      </c>
      <c r="E18" s="72" t="n">
        <v>84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n"/>
    </row>
    <row r="19" ht="15" customHeight="1" s="41">
      <c r="A19" s="63" t="inlineStr">
        <is>
          <t>AQA (8145)</t>
        </is>
      </c>
      <c r="B19" s="63" t="inlineStr">
        <is>
          <t>June 2024</t>
        </is>
      </c>
      <c r="C19" s="63" t="inlineStr">
        <is>
          <t>Paper 2 – Shaping the nation</t>
        </is>
      </c>
      <c r="D19" s="63" t="inlineStr">
        <is>
          <t>2h</t>
        </is>
      </c>
      <c r="E19" s="72" t="n">
        <v>84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n"/>
    </row>
    <row r="20" ht="15" customHeight="1" s="41">
      <c r="A20" s="63" t="inlineStr">
        <is>
          <t>AQA (8145)</t>
        </is>
      </c>
      <c r="B20" s="63" t="inlineStr">
        <is>
          <t>June 2025</t>
        </is>
      </c>
      <c r="C20" s="63" t="inlineStr">
        <is>
          <t>Paper 1 – Understanding the modern world</t>
        </is>
      </c>
      <c r="D20" s="63" t="inlineStr">
        <is>
          <t>2h</t>
        </is>
      </c>
      <c r="E20" s="72" t="n">
        <v>84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inlineStr">
        <is>
          <t>Most recent series – if it's not online, ask a teacher.</t>
        </is>
      </c>
    </row>
    <row r="21" ht="15" customHeight="1" s="41">
      <c r="A21" s="63" t="inlineStr">
        <is>
          <t>AQA (8145)</t>
        </is>
      </c>
      <c r="B21" s="63" t="inlineStr">
        <is>
          <t>June 2025</t>
        </is>
      </c>
      <c r="C21" s="63" t="inlineStr">
        <is>
          <t>Paper 2 – Shaping the nation</t>
        </is>
      </c>
      <c r="D21" s="63" t="inlineStr">
        <is>
          <t>2h</t>
        </is>
      </c>
      <c r="E21" s="72" t="n">
        <v>84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inlineStr">
        <is>
          <t>Most recent series – if it's not online, ask a teacher.</t>
        </is>
      </c>
    </row>
    <row r="22" ht="15" customHeight="1" s="41">
      <c r="A22" s="63" t="inlineStr">
        <is>
          <t>AQA (8145)</t>
        </is>
      </c>
      <c r="B22" s="63" t="inlineStr">
        <is>
          <t>Specimen</t>
        </is>
      </c>
      <c r="C22" s="63" t="inlineStr">
        <is>
          <t>Paper 1 – Understanding the modern world</t>
        </is>
      </c>
      <c r="D22" s="63" t="inlineStr">
        <is>
          <t>2h</t>
        </is>
      </c>
      <c r="E22" s="72" t="n">
        <v>84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inlineStr">
        <is>
          <t>Specimen (SAM) paper – on the board's website.</t>
        </is>
      </c>
    </row>
    <row r="23" ht="15" customHeight="1" s="41">
      <c r="A23" s="63" t="inlineStr">
        <is>
          <t>AQA (8145)</t>
        </is>
      </c>
      <c r="B23" s="63" t="inlineStr">
        <is>
          <t>Specimen</t>
        </is>
      </c>
      <c r="C23" s="63" t="inlineStr">
        <is>
          <t>Paper 2 – Shaping the nation</t>
        </is>
      </c>
      <c r="D23" s="63" t="inlineStr">
        <is>
          <t>2h</t>
        </is>
      </c>
      <c r="E23" s="72" t="n">
        <v>84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inlineStr">
        <is>
          <t>Specimen (SAM) paper – on the board's website.</t>
        </is>
      </c>
    </row>
    <row r="24" ht="15" customHeight="1" s="41">
      <c r="A24" s="63" t="inlineStr">
        <is>
          <t>Edexcel (1HI0)</t>
        </is>
      </c>
      <c r="B24" s="63" t="inlineStr">
        <is>
          <t>June 2018</t>
        </is>
      </c>
      <c r="C24" s="63" t="inlineStr">
        <is>
          <t>Paper 1 – Thematic study &amp; historic environment</t>
        </is>
      </c>
      <c r="D24" s="63" t="inlineStr">
        <is>
          <t>1h 15m</t>
        </is>
      </c>
      <c r="E24" s="72" t="n">
        <v>52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n"/>
    </row>
    <row r="25" ht="15" customHeight="1" s="41">
      <c r="A25" s="63" t="inlineStr">
        <is>
          <t>Edexcel (1HI0)</t>
        </is>
      </c>
      <c r="B25" s="63" t="inlineStr">
        <is>
          <t>June 2018</t>
        </is>
      </c>
      <c r="C25" s="63" t="inlineStr">
        <is>
          <t>Paper 2 – Period study &amp; British depth study</t>
        </is>
      </c>
      <c r="D25" s="63" t="inlineStr">
        <is>
          <t>1h 45m</t>
        </is>
      </c>
      <c r="E25" s="72" t="n">
        <v>64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n"/>
    </row>
    <row r="26" ht="15" customHeight="1" s="41">
      <c r="A26" s="63" t="inlineStr">
        <is>
          <t>Edexcel (1HI0)</t>
        </is>
      </c>
      <c r="B26" s="63" t="inlineStr">
        <is>
          <t>June 2018</t>
        </is>
      </c>
      <c r="C26" s="63" t="inlineStr">
        <is>
          <t>Paper 3 – Modern depth study</t>
        </is>
      </c>
      <c r="D26" s="63" t="inlineStr">
        <is>
          <t>1h 20m</t>
        </is>
      </c>
      <c r="E26" s="72" t="n">
        <v>52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n"/>
    </row>
    <row r="27" ht="15" customHeight="1" s="41">
      <c r="A27" s="63" t="inlineStr">
        <is>
          <t>Edexcel (1HI0)</t>
        </is>
      </c>
      <c r="B27" s="63" t="inlineStr">
        <is>
          <t>June 2019</t>
        </is>
      </c>
      <c r="C27" s="63" t="inlineStr">
        <is>
          <t>Paper 1 – Thematic study &amp; historic environment</t>
        </is>
      </c>
      <c r="D27" s="63" t="inlineStr">
        <is>
          <t>1h 15m</t>
        </is>
      </c>
      <c r="E27" s="72" t="n">
        <v>52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n"/>
    </row>
    <row r="28" ht="15" customHeight="1" s="41">
      <c r="A28" s="63" t="inlineStr">
        <is>
          <t>Edexcel (1HI0)</t>
        </is>
      </c>
      <c r="B28" s="63" t="inlineStr">
        <is>
          <t>June 2019</t>
        </is>
      </c>
      <c r="C28" s="63" t="inlineStr">
        <is>
          <t>Paper 2 – Period study &amp; British depth study</t>
        </is>
      </c>
      <c r="D28" s="63" t="inlineStr">
        <is>
          <t>1h 45m</t>
        </is>
      </c>
      <c r="E28" s="72" t="n">
        <v>64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n"/>
    </row>
    <row r="29" ht="15" customHeight="1" s="41">
      <c r="A29" s="63" t="inlineStr">
        <is>
          <t>Edexcel (1HI0)</t>
        </is>
      </c>
      <c r="B29" s="63" t="inlineStr">
        <is>
          <t>June 2019</t>
        </is>
      </c>
      <c r="C29" s="63" t="inlineStr">
        <is>
          <t>Paper 3 – Modern depth study</t>
        </is>
      </c>
      <c r="D29" s="63" t="inlineStr">
        <is>
          <t>1h 20m</t>
        </is>
      </c>
      <c r="E29" s="72" t="n">
        <v>52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n"/>
    </row>
    <row r="30" ht="15" customHeight="1" s="41">
      <c r="A30" s="63" t="inlineStr">
        <is>
          <t>Edexcel (1HI0)</t>
        </is>
      </c>
      <c r="B30" s="63" t="inlineStr">
        <is>
          <t>Nov 2020</t>
        </is>
      </c>
      <c r="C30" s="63" t="inlineStr">
        <is>
          <t>Paper 1 – Thematic study &amp; historic environment</t>
        </is>
      </c>
      <c r="D30" s="63" t="inlineStr">
        <is>
          <t>1h 15m</t>
        </is>
      </c>
      <c r="E30" s="72" t="n">
        <v>52</v>
      </c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inlineStr">
        <is>
          <t>Autumn series taken by few students.</t>
        </is>
      </c>
    </row>
    <row r="31" ht="15" customHeight="1" s="41">
      <c r="A31" s="63" t="inlineStr">
        <is>
          <t>Edexcel (1HI0)</t>
        </is>
      </c>
      <c r="B31" s="63" t="inlineStr">
        <is>
          <t>Nov 2020</t>
        </is>
      </c>
      <c r="C31" s="63" t="inlineStr">
        <is>
          <t>Paper 2 – Period study &amp; British depth study</t>
        </is>
      </c>
      <c r="D31" s="63" t="inlineStr">
        <is>
          <t>1h 45m</t>
        </is>
      </c>
      <c r="E31" s="72" t="n">
        <v>64</v>
      </c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inlineStr">
        <is>
          <t>Autumn series taken by few students.</t>
        </is>
      </c>
    </row>
    <row r="32" ht="15" customHeight="1" s="41">
      <c r="A32" s="63" t="inlineStr">
        <is>
          <t>Edexcel (1HI0)</t>
        </is>
      </c>
      <c r="B32" s="63" t="inlineStr">
        <is>
          <t>Nov 2020</t>
        </is>
      </c>
      <c r="C32" s="63" t="inlineStr">
        <is>
          <t>Paper 3 – Modern depth study</t>
        </is>
      </c>
      <c r="D32" s="63" t="inlineStr">
        <is>
          <t>1h 20m</t>
        </is>
      </c>
      <c r="E32" s="72" t="n">
        <v>52</v>
      </c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inlineStr">
        <is>
          <t>Autumn series taken by few students.</t>
        </is>
      </c>
    </row>
    <row r="33" ht="15" customHeight="1" s="41">
      <c r="A33" s="63" t="inlineStr">
        <is>
          <t>Edexcel (1HI0)</t>
        </is>
      </c>
      <c r="B33" s="63" t="inlineStr">
        <is>
          <t>Nov 2021</t>
        </is>
      </c>
      <c r="C33" s="63" t="inlineStr">
        <is>
          <t>Paper 1 – Thematic study &amp; historic environment</t>
        </is>
      </c>
      <c r="D33" s="63" t="inlineStr">
        <is>
          <t>1h 15m</t>
        </is>
      </c>
      <c r="E33" s="72" t="n">
        <v>52</v>
      </c>
      <c r="F33" s="79" t="n"/>
      <c r="G33" s="73" t="n"/>
      <c r="H33" s="72" t="n"/>
      <c r="I33" s="80">
        <f>IF(AND(ISNUMBER(H33),ISNUMBER(E33),E33&gt;0),H33/E33,"")</f>
        <v/>
      </c>
      <c r="J33" s="72" t="n"/>
      <c r="K33" s="79" t="n"/>
      <c r="L33" s="72" t="n"/>
      <c r="M33" s="73" t="n"/>
      <c r="N33" s="68" t="inlineStr">
        <is>
          <t>Autumn series taken by few students.</t>
        </is>
      </c>
    </row>
    <row r="34" ht="15" customHeight="1" s="41">
      <c r="A34" s="63" t="inlineStr">
        <is>
          <t>Edexcel (1HI0)</t>
        </is>
      </c>
      <c r="B34" s="63" t="inlineStr">
        <is>
          <t>Nov 2021</t>
        </is>
      </c>
      <c r="C34" s="63" t="inlineStr">
        <is>
          <t>Paper 2 – Period study &amp; British depth study</t>
        </is>
      </c>
      <c r="D34" s="63" t="inlineStr">
        <is>
          <t>1h 45m</t>
        </is>
      </c>
      <c r="E34" s="72" t="n">
        <v>64</v>
      </c>
      <c r="F34" s="79" t="n"/>
      <c r="G34" s="73" t="n"/>
      <c r="H34" s="72" t="n"/>
      <c r="I34" s="80">
        <f>IF(AND(ISNUMBER(H34),ISNUMBER(E34),E34&gt;0),H34/E34,"")</f>
        <v/>
      </c>
      <c r="J34" s="72" t="n"/>
      <c r="K34" s="79" t="n"/>
      <c r="L34" s="72" t="n"/>
      <c r="M34" s="73" t="n"/>
      <c r="N34" s="68" t="inlineStr">
        <is>
          <t>Autumn series taken by few students.</t>
        </is>
      </c>
    </row>
    <row r="35" ht="15" customHeight="1" s="41">
      <c r="A35" s="63" t="inlineStr">
        <is>
          <t>Edexcel (1HI0)</t>
        </is>
      </c>
      <c r="B35" s="63" t="inlineStr">
        <is>
          <t>Nov 2021</t>
        </is>
      </c>
      <c r="C35" s="63" t="inlineStr">
        <is>
          <t>Paper 3 – Modern depth study</t>
        </is>
      </c>
      <c r="D35" s="63" t="inlineStr">
        <is>
          <t>1h 20m</t>
        </is>
      </c>
      <c r="E35" s="72" t="n">
        <v>52</v>
      </c>
      <c r="F35" s="79" t="n"/>
      <c r="G35" s="73" t="n"/>
      <c r="H35" s="72" t="n"/>
      <c r="I35" s="80">
        <f>IF(AND(ISNUMBER(H35),ISNUMBER(E35),E35&gt;0),H35/E35,"")</f>
        <v/>
      </c>
      <c r="J35" s="72" t="n"/>
      <c r="K35" s="79" t="n"/>
      <c r="L35" s="72" t="n"/>
      <c r="M35" s="73" t="n"/>
      <c r="N35" s="68" t="inlineStr">
        <is>
          <t>Autumn series taken by few students.</t>
        </is>
      </c>
    </row>
    <row r="36" ht="15" customHeight="1" s="41">
      <c r="A36" s="63" t="inlineStr">
        <is>
          <t>Edexcel (1HI0)</t>
        </is>
      </c>
      <c r="B36" s="63" t="inlineStr">
        <is>
          <t>June 2022</t>
        </is>
      </c>
      <c r="C36" s="63" t="inlineStr">
        <is>
          <t>Paper 1 – Thematic study &amp; historic environment</t>
        </is>
      </c>
      <c r="D36" s="63" t="inlineStr">
        <is>
          <t>1h 15m</t>
        </is>
      </c>
      <c r="E36" s="72" t="n">
        <v>52</v>
      </c>
      <c r="F36" s="79" t="n"/>
      <c r="G36" s="73" t="n"/>
      <c r="H36" s="72" t="n"/>
      <c r="I36" s="80">
        <f>IF(AND(ISNUMBER(H36),ISNUMBER(E36),E36&gt;0),H36/E36,"")</f>
        <v/>
      </c>
      <c r="J36" s="72" t="n"/>
      <c r="K36" s="79" t="n"/>
      <c r="L36" s="72" t="n"/>
      <c r="M36" s="73" t="n"/>
      <c r="N36" s="68" t="n"/>
    </row>
    <row r="37" ht="15" customHeight="1" s="41">
      <c r="A37" s="63" t="inlineStr">
        <is>
          <t>Edexcel (1HI0)</t>
        </is>
      </c>
      <c r="B37" s="63" t="inlineStr">
        <is>
          <t>June 2022</t>
        </is>
      </c>
      <c r="C37" s="63" t="inlineStr">
        <is>
          <t>Paper 2 – Period study &amp; British depth study</t>
        </is>
      </c>
      <c r="D37" s="63" t="inlineStr">
        <is>
          <t>1h 45m</t>
        </is>
      </c>
      <c r="E37" s="72" t="n">
        <v>64</v>
      </c>
      <c r="F37" s="79" t="n"/>
      <c r="G37" s="73" t="n"/>
      <c r="H37" s="72" t="n"/>
      <c r="I37" s="80">
        <f>IF(AND(ISNUMBER(H37),ISNUMBER(E37),E37&gt;0),H37/E37,"")</f>
        <v/>
      </c>
      <c r="J37" s="72" t="n"/>
      <c r="K37" s="79" t="n"/>
      <c r="L37" s="72" t="n"/>
      <c r="M37" s="73" t="n"/>
      <c r="N37" s="68" t="n"/>
    </row>
    <row r="38" ht="15" customHeight="1" s="41">
      <c r="A38" s="63" t="inlineStr">
        <is>
          <t>Edexcel (1HI0)</t>
        </is>
      </c>
      <c r="B38" s="63" t="inlineStr">
        <is>
          <t>June 2022</t>
        </is>
      </c>
      <c r="C38" s="63" t="inlineStr">
        <is>
          <t>Paper 3 – Modern depth study</t>
        </is>
      </c>
      <c r="D38" s="63" t="inlineStr">
        <is>
          <t>1h 20m</t>
        </is>
      </c>
      <c r="E38" s="72" t="n">
        <v>52</v>
      </c>
      <c r="F38" s="79" t="n"/>
      <c r="G38" s="73" t="n"/>
      <c r="H38" s="72" t="n"/>
      <c r="I38" s="80">
        <f>IF(AND(ISNUMBER(H38),ISNUMBER(E38),E38&gt;0),H38/E38,"")</f>
        <v/>
      </c>
      <c r="J38" s="72" t="n"/>
      <c r="K38" s="79" t="n"/>
      <c r="L38" s="72" t="n"/>
      <c r="M38" s="73" t="n"/>
      <c r="N38" s="68" t="n"/>
    </row>
    <row r="39" ht="15" customHeight="1" s="41">
      <c r="A39" s="63" t="inlineStr">
        <is>
          <t>Edexcel (1HI0)</t>
        </is>
      </c>
      <c r="B39" s="63" t="inlineStr">
        <is>
          <t>June 2023</t>
        </is>
      </c>
      <c r="C39" s="63" t="inlineStr">
        <is>
          <t>Paper 1 – Thematic study &amp; historic environment</t>
        </is>
      </c>
      <c r="D39" s="63" t="inlineStr">
        <is>
          <t>1h 15m</t>
        </is>
      </c>
      <c r="E39" s="72" t="n">
        <v>52</v>
      </c>
      <c r="F39" s="79" t="n"/>
      <c r="G39" s="73" t="n"/>
      <c r="H39" s="72" t="n"/>
      <c r="I39" s="80">
        <f>IF(AND(ISNUMBER(H39),ISNUMBER(E39),E39&gt;0),H39/E39,"")</f>
        <v/>
      </c>
      <c r="J39" s="72" t="n"/>
      <c r="K39" s="79" t="n"/>
      <c r="L39" s="72" t="n"/>
      <c r="M39" s="73" t="n"/>
      <c r="N39" s="68" t="n"/>
    </row>
    <row r="40" ht="15" customHeight="1" s="41">
      <c r="A40" s="63" t="inlineStr">
        <is>
          <t>Edexcel (1HI0)</t>
        </is>
      </c>
      <c r="B40" s="63" t="inlineStr">
        <is>
          <t>June 2023</t>
        </is>
      </c>
      <c r="C40" s="63" t="inlineStr">
        <is>
          <t>Paper 2 – Period study &amp; British depth study</t>
        </is>
      </c>
      <c r="D40" s="63" t="inlineStr">
        <is>
          <t>1h 45m</t>
        </is>
      </c>
      <c r="E40" s="72" t="n">
        <v>64</v>
      </c>
      <c r="F40" s="79" t="n"/>
      <c r="G40" s="73" t="n"/>
      <c r="H40" s="72" t="n"/>
      <c r="I40" s="80">
        <f>IF(AND(ISNUMBER(H40),ISNUMBER(E40),E40&gt;0),H40/E40,"")</f>
        <v/>
      </c>
      <c r="J40" s="72" t="n"/>
      <c r="K40" s="79" t="n"/>
      <c r="L40" s="72" t="n"/>
      <c r="M40" s="73" t="n"/>
      <c r="N40" s="68" t="n"/>
    </row>
    <row r="41" ht="15" customHeight="1" s="41">
      <c r="A41" s="63" t="inlineStr">
        <is>
          <t>Edexcel (1HI0)</t>
        </is>
      </c>
      <c r="B41" s="63" t="inlineStr">
        <is>
          <t>June 2023</t>
        </is>
      </c>
      <c r="C41" s="63" t="inlineStr">
        <is>
          <t>Paper 3 – Modern depth study</t>
        </is>
      </c>
      <c r="D41" s="63" t="inlineStr">
        <is>
          <t>1h 20m</t>
        </is>
      </c>
      <c r="E41" s="72" t="n">
        <v>52</v>
      </c>
      <c r="F41" s="79" t="n"/>
      <c r="G41" s="73" t="n"/>
      <c r="H41" s="72" t="n"/>
      <c r="I41" s="80">
        <f>IF(AND(ISNUMBER(H41),ISNUMBER(E41),E41&gt;0),H41/E41,"")</f>
        <v/>
      </c>
      <c r="J41" s="72" t="n"/>
      <c r="K41" s="79" t="n"/>
      <c r="L41" s="72" t="n"/>
      <c r="M41" s="73" t="n"/>
      <c r="N41" s="68" t="n"/>
    </row>
    <row r="42" ht="15" customHeight="1" s="41">
      <c r="A42" s="63" t="inlineStr">
        <is>
          <t>Edexcel (1HI0)</t>
        </is>
      </c>
      <c r="B42" s="63" t="inlineStr">
        <is>
          <t>June 2024</t>
        </is>
      </c>
      <c r="C42" s="63" t="inlineStr">
        <is>
          <t>Paper 1 – Thematic study &amp; historic environment</t>
        </is>
      </c>
      <c r="D42" s="63" t="inlineStr">
        <is>
          <t>1h 15m</t>
        </is>
      </c>
      <c r="E42" s="72" t="n">
        <v>52</v>
      </c>
      <c r="F42" s="79" t="n"/>
      <c r="G42" s="73" t="n"/>
      <c r="H42" s="72" t="n"/>
      <c r="I42" s="80">
        <f>IF(AND(ISNUMBER(H42),ISNUMBER(E42),E42&gt;0),H42/E42,"")</f>
        <v/>
      </c>
      <c r="J42" s="72" t="n"/>
      <c r="K42" s="79" t="n"/>
      <c r="L42" s="72" t="n"/>
      <c r="M42" s="73" t="n"/>
      <c r="N42" s="68" t="n"/>
    </row>
    <row r="43" ht="15" customHeight="1" s="41">
      <c r="A43" s="63" t="inlineStr">
        <is>
          <t>Edexcel (1HI0)</t>
        </is>
      </c>
      <c r="B43" s="63" t="inlineStr">
        <is>
          <t>June 2024</t>
        </is>
      </c>
      <c r="C43" s="63" t="inlineStr">
        <is>
          <t>Paper 2 – Period study &amp; British depth study</t>
        </is>
      </c>
      <c r="D43" s="63" t="inlineStr">
        <is>
          <t>1h 45m</t>
        </is>
      </c>
      <c r="E43" s="72" t="n">
        <v>64</v>
      </c>
      <c r="F43" s="79" t="n"/>
      <c r="G43" s="73" t="n"/>
      <c r="H43" s="72" t="n"/>
      <c r="I43" s="80">
        <f>IF(AND(ISNUMBER(H43),ISNUMBER(E43),E43&gt;0),H43/E43,"")</f>
        <v/>
      </c>
      <c r="J43" s="72" t="n"/>
      <c r="K43" s="79" t="n"/>
      <c r="L43" s="72" t="n"/>
      <c r="M43" s="73" t="n"/>
      <c r="N43" s="68" t="n"/>
    </row>
    <row r="44" ht="15" customHeight="1" s="41">
      <c r="A44" s="63" t="inlineStr">
        <is>
          <t>Edexcel (1HI0)</t>
        </is>
      </c>
      <c r="B44" s="63" t="inlineStr">
        <is>
          <t>June 2024</t>
        </is>
      </c>
      <c r="C44" s="63" t="inlineStr">
        <is>
          <t>Paper 3 – Modern depth study</t>
        </is>
      </c>
      <c r="D44" s="63" t="inlineStr">
        <is>
          <t>1h 20m</t>
        </is>
      </c>
      <c r="E44" s="72" t="n">
        <v>52</v>
      </c>
      <c r="F44" s="79" t="n"/>
      <c r="G44" s="73" t="n"/>
      <c r="H44" s="72" t="n"/>
      <c r="I44" s="80">
        <f>IF(AND(ISNUMBER(H44),ISNUMBER(E44),E44&gt;0),H44/E44,"")</f>
        <v/>
      </c>
      <c r="J44" s="72" t="n"/>
      <c r="K44" s="79" t="n"/>
      <c r="L44" s="72" t="n"/>
      <c r="M44" s="73" t="n"/>
      <c r="N44" s="68" t="n"/>
    </row>
    <row r="45" ht="15" customHeight="1" s="41">
      <c r="A45" s="63" t="inlineStr">
        <is>
          <t>Edexcel (1HI0)</t>
        </is>
      </c>
      <c r="B45" s="63" t="inlineStr">
        <is>
          <t>June 2025</t>
        </is>
      </c>
      <c r="C45" s="63" t="inlineStr">
        <is>
          <t>Paper 1 – Thematic study &amp; historic environment</t>
        </is>
      </c>
      <c r="D45" s="63" t="inlineStr">
        <is>
          <t>1h 15m</t>
        </is>
      </c>
      <c r="E45" s="72" t="n">
        <v>52</v>
      </c>
      <c r="F45" s="79" t="n"/>
      <c r="G45" s="73" t="n"/>
      <c r="H45" s="72" t="n"/>
      <c r="I45" s="80">
        <f>IF(AND(ISNUMBER(H45),ISNUMBER(E45),E45&gt;0),H45/E45,"")</f>
        <v/>
      </c>
      <c r="J45" s="72" t="n"/>
      <c r="K45" s="79" t="n"/>
      <c r="L45" s="72" t="n"/>
      <c r="M45" s="73" t="n"/>
      <c r="N45" s="68" t="inlineStr">
        <is>
          <t>Most recent series – if it's not online, ask a teacher.</t>
        </is>
      </c>
    </row>
    <row r="46" ht="15" customHeight="1" s="41">
      <c r="A46" s="63" t="inlineStr">
        <is>
          <t>Edexcel (1HI0)</t>
        </is>
      </c>
      <c r="B46" s="63" t="inlineStr">
        <is>
          <t>June 2025</t>
        </is>
      </c>
      <c r="C46" s="63" t="inlineStr">
        <is>
          <t>Paper 2 – Period study &amp; British depth study</t>
        </is>
      </c>
      <c r="D46" s="63" t="inlineStr">
        <is>
          <t>1h 45m</t>
        </is>
      </c>
      <c r="E46" s="72" t="n">
        <v>64</v>
      </c>
      <c r="F46" s="79" t="n"/>
      <c r="G46" s="73" t="n"/>
      <c r="H46" s="72" t="n"/>
      <c r="I46" s="80">
        <f>IF(AND(ISNUMBER(H46),ISNUMBER(E46),E46&gt;0),H46/E46,"")</f>
        <v/>
      </c>
      <c r="J46" s="72" t="n"/>
      <c r="K46" s="79" t="n"/>
      <c r="L46" s="72" t="n"/>
      <c r="M46" s="73" t="n"/>
      <c r="N46" s="68" t="inlineStr">
        <is>
          <t>Most recent series – if it's not online, ask a teacher.</t>
        </is>
      </c>
    </row>
    <row r="47" ht="15" customHeight="1" s="41">
      <c r="A47" s="63" t="inlineStr">
        <is>
          <t>Edexcel (1HI0)</t>
        </is>
      </c>
      <c r="B47" s="63" t="inlineStr">
        <is>
          <t>June 2025</t>
        </is>
      </c>
      <c r="C47" s="63" t="inlineStr">
        <is>
          <t>Paper 3 – Modern depth study</t>
        </is>
      </c>
      <c r="D47" s="63" t="inlineStr">
        <is>
          <t>1h 20m</t>
        </is>
      </c>
      <c r="E47" s="72" t="n">
        <v>52</v>
      </c>
      <c r="F47" s="79" t="n"/>
      <c r="G47" s="73" t="n"/>
      <c r="H47" s="72" t="n"/>
      <c r="I47" s="80">
        <f>IF(AND(ISNUMBER(H47),ISNUMBER(E47),E47&gt;0),H47/E47,"")</f>
        <v/>
      </c>
      <c r="J47" s="72" t="n"/>
      <c r="K47" s="79" t="n"/>
      <c r="L47" s="72" t="n"/>
      <c r="M47" s="73" t="n"/>
      <c r="N47" s="68" t="inlineStr">
        <is>
          <t>Most recent series – if it's not online, ask a teacher.</t>
        </is>
      </c>
    </row>
    <row r="48" ht="15" customHeight="1" s="41">
      <c r="A48" s="63" t="inlineStr">
        <is>
          <t>Edexcel (1HI0)</t>
        </is>
      </c>
      <c r="B48" s="63" t="inlineStr">
        <is>
          <t>Specimen</t>
        </is>
      </c>
      <c r="C48" s="63" t="inlineStr">
        <is>
          <t>Paper 1 – Thematic study &amp; historic environment</t>
        </is>
      </c>
      <c r="D48" s="63" t="inlineStr">
        <is>
          <t>1h 15m</t>
        </is>
      </c>
      <c r="E48" s="72" t="n">
        <v>52</v>
      </c>
      <c r="F48" s="79" t="n"/>
      <c r="G48" s="73" t="n"/>
      <c r="H48" s="72" t="n"/>
      <c r="I48" s="80">
        <f>IF(AND(ISNUMBER(H48),ISNUMBER(E48),E48&gt;0),H48/E48,"")</f>
        <v/>
      </c>
      <c r="J48" s="72" t="n"/>
      <c r="K48" s="79" t="n"/>
      <c r="L48" s="72" t="n"/>
      <c r="M48" s="73" t="n"/>
      <c r="N48" s="68" t="inlineStr">
        <is>
          <t>Specimen (SAM) paper – on the board's website.</t>
        </is>
      </c>
    </row>
    <row r="49" ht="15" customHeight="1" s="41">
      <c r="A49" s="63" t="inlineStr">
        <is>
          <t>Edexcel (1HI0)</t>
        </is>
      </c>
      <c r="B49" s="63" t="inlineStr">
        <is>
          <t>Specimen</t>
        </is>
      </c>
      <c r="C49" s="63" t="inlineStr">
        <is>
          <t>Paper 2 – Period study &amp; British depth study</t>
        </is>
      </c>
      <c r="D49" s="63" t="inlineStr">
        <is>
          <t>1h 45m</t>
        </is>
      </c>
      <c r="E49" s="72" t="n">
        <v>64</v>
      </c>
      <c r="F49" s="79" t="n"/>
      <c r="G49" s="73" t="n"/>
      <c r="H49" s="72" t="n"/>
      <c r="I49" s="80">
        <f>IF(AND(ISNUMBER(H49),ISNUMBER(E49),E49&gt;0),H49/E49,"")</f>
        <v/>
      </c>
      <c r="J49" s="72" t="n"/>
      <c r="K49" s="79" t="n"/>
      <c r="L49" s="72" t="n"/>
      <c r="M49" s="73" t="n"/>
      <c r="N49" s="68" t="inlineStr">
        <is>
          <t>Specimen (SAM) paper – on the board's website.</t>
        </is>
      </c>
    </row>
    <row r="50" ht="15" customHeight="1" s="41">
      <c r="A50" s="63" t="inlineStr">
        <is>
          <t>Edexcel (1HI0)</t>
        </is>
      </c>
      <c r="B50" s="63" t="inlineStr">
        <is>
          <t>Specimen</t>
        </is>
      </c>
      <c r="C50" s="63" t="inlineStr">
        <is>
          <t>Paper 3 – Modern depth study</t>
        </is>
      </c>
      <c r="D50" s="63" t="inlineStr">
        <is>
          <t>1h 20m</t>
        </is>
      </c>
      <c r="E50" s="72" t="n">
        <v>52</v>
      </c>
      <c r="F50" s="79" t="n"/>
      <c r="G50" s="73" t="n"/>
      <c r="H50" s="72" t="n"/>
      <c r="I50" s="80">
        <f>IF(AND(ISNUMBER(H50),ISNUMBER(E50),E50&gt;0),H50/E50,"")</f>
        <v/>
      </c>
      <c r="J50" s="72" t="n"/>
      <c r="K50" s="79" t="n"/>
      <c r="L50" s="72" t="n"/>
      <c r="M50" s="73" t="n"/>
      <c r="N50" s="68" t="inlineStr">
        <is>
          <t>Specimen (SAM) paper – on the board's website.</t>
        </is>
      </c>
    </row>
  </sheetData>
  <autoFilter ref="A5:N50"/>
  <mergeCells count="1">
    <mergeCell ref="A1:N1"/>
  </mergeCells>
  <conditionalFormatting sqref="A6:N50">
    <cfRule type="expression" rank="0" priority="2" equalAverage="0" aboveAverage="0" dxfId="14" text="" percent="0" bottom="0">
      <formula>$A6&lt;&gt;$B$3</formula>
    </cfRule>
  </conditionalFormatting>
  <conditionalFormatting sqref="A6:D50">
    <cfRule type="expression" rank="0" priority="3" equalAverage="0" aboveAverage="0" dxfId="1" text="" percent="0" bottom="0">
      <formula>$F6="✓"</formula>
    </cfRule>
  </conditionalFormatting>
  <conditionalFormatting sqref="I6:I50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50 K6:K50" showDropDown="0" showInputMessage="0" showErrorMessage="0" allowBlank="1" type="list" errorStyle="stop" operator="between">
      <formula1>"✓"</formula1>
      <formula2>0</formula2>
    </dataValidation>
    <dataValidation sqref="J6:J50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outlinePr summaryBelow="1" summaryRight="1"/>
    <pageSetUpPr fitToPage="0"/>
  </sheetPr>
  <dimension ref="A1:N6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Spanish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'Start'!$B$14</f>
        <v/>
      </c>
      <c r="D3" s="44" t="inlineStr">
        <is>
          <t>Tier:</t>
        </is>
      </c>
      <c r="E3" s="77">
        <f>'Start'!$C$14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(8692)</t>
        </is>
      </c>
      <c r="B6" s="63" t="inlineStr">
        <is>
          <t>Specimen</t>
        </is>
      </c>
      <c r="C6" s="63" t="inlineStr">
        <is>
          <t>Listening (new)</t>
        </is>
      </c>
      <c r="D6" s="63" t="inlineStr">
        <is>
          <t>F 35m / H 45m</t>
        </is>
      </c>
      <c r="E6" s="72" t="n">
        <v>50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inlineStr">
        <is>
          <t>New spec sample papers (SAM) – on the board's website.</t>
        </is>
      </c>
    </row>
    <row r="7" ht="15" customHeight="1" s="41">
      <c r="A7" s="63" t="inlineStr">
        <is>
          <t>AQA (8692)</t>
        </is>
      </c>
      <c r="B7" s="63" t="inlineStr">
        <is>
          <t>Specimen</t>
        </is>
      </c>
      <c r="C7" s="63" t="inlineStr">
        <is>
          <t>Reading (new)</t>
        </is>
      </c>
      <c r="D7" s="63" t="inlineStr">
        <is>
          <t>F 45m / H 1h</t>
        </is>
      </c>
      <c r="E7" s="72" t="n">
        <v>50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inlineStr">
        <is>
          <t>New spec sample papers (SAM) – on the board's website.</t>
        </is>
      </c>
    </row>
    <row r="8" ht="15" customHeight="1" s="41">
      <c r="A8" s="63" t="inlineStr">
        <is>
          <t>AQA (8692)</t>
        </is>
      </c>
      <c r="B8" s="63" t="inlineStr">
        <is>
          <t>Specimen</t>
        </is>
      </c>
      <c r="C8" s="63" t="inlineStr">
        <is>
          <t>Writing (new)</t>
        </is>
      </c>
      <c r="D8" s="63" t="inlineStr">
        <is>
          <t>F 1h 10m / H 1h 15m</t>
        </is>
      </c>
      <c r="E8" s="72" t="n">
        <v>50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inlineStr">
        <is>
          <t>New spec sample papers (SAM) – on the board's website.</t>
        </is>
      </c>
    </row>
    <row r="9" ht="15" customHeight="1" s="41">
      <c r="A9" s="63" t="inlineStr">
        <is>
          <t>AQA (8692)</t>
        </is>
      </c>
      <c r="B9" s="63" t="inlineStr">
        <is>
          <t>June 2026</t>
        </is>
      </c>
      <c r="C9" s="63" t="inlineStr">
        <is>
          <t>Listening (new)</t>
        </is>
      </c>
      <c r="D9" s="63" t="inlineStr">
        <is>
          <t>F 35m / H 45m</t>
        </is>
      </c>
      <c r="E9" s="72" t="n">
        <v>50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inlineStr">
        <is>
          <t>First real exam of the new spec – ask a teacher (AQA public from 9 Jul 2027).</t>
        </is>
      </c>
    </row>
    <row r="10" ht="15" customHeight="1" s="41">
      <c r="A10" s="63" t="inlineStr">
        <is>
          <t>AQA (8692)</t>
        </is>
      </c>
      <c r="B10" s="63" t="inlineStr">
        <is>
          <t>June 2026</t>
        </is>
      </c>
      <c r="C10" s="63" t="inlineStr">
        <is>
          <t>Reading (new)</t>
        </is>
      </c>
      <c r="D10" s="63" t="inlineStr">
        <is>
          <t>F 45m / H 1h</t>
        </is>
      </c>
      <c r="E10" s="72" t="n">
        <v>50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inlineStr">
        <is>
          <t>First real exam of the new spec – ask a teacher (AQA public from 9 Jul 2027).</t>
        </is>
      </c>
    </row>
    <row r="11" ht="15" customHeight="1" s="41">
      <c r="A11" s="63" t="inlineStr">
        <is>
          <t>AQA (8692)</t>
        </is>
      </c>
      <c r="B11" s="63" t="inlineStr">
        <is>
          <t>June 2026</t>
        </is>
      </c>
      <c r="C11" s="63" t="inlineStr">
        <is>
          <t>Writing (new)</t>
        </is>
      </c>
      <c r="D11" s="63" t="inlineStr">
        <is>
          <t>F 1h 10m / H 1h 15m</t>
        </is>
      </c>
      <c r="E11" s="72" t="n">
        <v>50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inlineStr">
        <is>
          <t>First real exam of the new spec – ask a teacher (AQA public from 9 Jul 2027).</t>
        </is>
      </c>
    </row>
    <row r="12" ht="15" customHeight="1" s="41">
      <c r="A12" s="63" t="inlineStr">
        <is>
          <t>AQA (8692)</t>
        </is>
      </c>
      <c r="B12" s="63" t="inlineStr">
        <is>
          <t>June 2018</t>
        </is>
      </c>
      <c r="C12" s="63" t="inlineStr">
        <is>
          <t>Listening (old spec)</t>
        </is>
      </c>
      <c r="D12" s="63" t="inlineStr">
        <is>
          <t>F 35m / H 45m</t>
        </is>
      </c>
      <c r="E12" s="72" t="n">
        <v>50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inlineStr">
        <is>
          <t>Old spec (8698) – different format; useful for reading/listening practice.</t>
        </is>
      </c>
    </row>
    <row r="13" ht="15" customHeight="1" s="41">
      <c r="A13" s="63" t="inlineStr">
        <is>
          <t>AQA (8692)</t>
        </is>
      </c>
      <c r="B13" s="63" t="inlineStr">
        <is>
          <t>June 2018</t>
        </is>
      </c>
      <c r="C13" s="63" t="inlineStr">
        <is>
          <t>Reading (old spec)</t>
        </is>
      </c>
      <c r="D13" s="63" t="inlineStr">
        <is>
          <t>F 45m / H 1h</t>
        </is>
      </c>
      <c r="E13" s="72" t="n">
        <v>60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inlineStr">
        <is>
          <t>Old spec (8698) – different format; useful for reading/listening practice.</t>
        </is>
      </c>
    </row>
    <row r="14" ht="15" customHeight="1" s="41">
      <c r="A14" s="63" t="inlineStr">
        <is>
          <t>AQA (8692)</t>
        </is>
      </c>
      <c r="B14" s="63" t="inlineStr">
        <is>
          <t>June 2018</t>
        </is>
      </c>
      <c r="C14" s="63" t="inlineStr">
        <is>
          <t>Writing (old spec)</t>
        </is>
      </c>
      <c r="D14" s="63" t="inlineStr">
        <is>
          <t>F 1h / H 1h 15m</t>
        </is>
      </c>
      <c r="E14" s="72" t="n">
        <v>60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inlineStr">
        <is>
          <t>Old spec (8698) – different format; useful for reading/listening practice.</t>
        </is>
      </c>
    </row>
    <row r="15" ht="15" customHeight="1" s="41">
      <c r="A15" s="63" t="inlineStr">
        <is>
          <t>AQA (8692)</t>
        </is>
      </c>
      <c r="B15" s="63" t="inlineStr">
        <is>
          <t>June 2019</t>
        </is>
      </c>
      <c r="C15" s="63" t="inlineStr">
        <is>
          <t>Listening (old spec)</t>
        </is>
      </c>
      <c r="D15" s="63" t="inlineStr">
        <is>
          <t>F 35m / H 45m</t>
        </is>
      </c>
      <c r="E15" s="72" t="n">
        <v>50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inlineStr">
        <is>
          <t>Old spec (8698) – different format; useful for reading/listening practice.</t>
        </is>
      </c>
    </row>
    <row r="16" ht="15" customHeight="1" s="41">
      <c r="A16" s="63" t="inlineStr">
        <is>
          <t>AQA (8692)</t>
        </is>
      </c>
      <c r="B16" s="63" t="inlineStr">
        <is>
          <t>June 2019</t>
        </is>
      </c>
      <c r="C16" s="63" t="inlineStr">
        <is>
          <t>Reading (old spec)</t>
        </is>
      </c>
      <c r="D16" s="63" t="inlineStr">
        <is>
          <t>F 45m / H 1h</t>
        </is>
      </c>
      <c r="E16" s="72" t="n">
        <v>60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inlineStr">
        <is>
          <t>Old spec (8698) – different format; useful for reading/listening practice.</t>
        </is>
      </c>
    </row>
    <row r="17" ht="15" customHeight="1" s="41">
      <c r="A17" s="63" t="inlineStr">
        <is>
          <t>AQA (8692)</t>
        </is>
      </c>
      <c r="B17" s="63" t="inlineStr">
        <is>
          <t>June 2019</t>
        </is>
      </c>
      <c r="C17" s="63" t="inlineStr">
        <is>
          <t>Writing (old spec)</t>
        </is>
      </c>
      <c r="D17" s="63" t="inlineStr">
        <is>
          <t>F 1h / H 1h 15m</t>
        </is>
      </c>
      <c r="E17" s="72" t="n">
        <v>60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inlineStr">
        <is>
          <t>Old spec (8698) – different format; useful for reading/listening practice.</t>
        </is>
      </c>
    </row>
    <row r="18" ht="15" customHeight="1" s="41">
      <c r="A18" s="63" t="inlineStr">
        <is>
          <t>AQA (8692)</t>
        </is>
      </c>
      <c r="B18" s="63" t="inlineStr">
        <is>
          <t>Nov 2020</t>
        </is>
      </c>
      <c r="C18" s="63" t="inlineStr">
        <is>
          <t>Listening (old spec)</t>
        </is>
      </c>
      <c r="D18" s="63" t="inlineStr">
        <is>
          <t>F 35m / H 45m</t>
        </is>
      </c>
      <c r="E18" s="72" t="n">
        <v>50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inlineStr">
        <is>
          <t>Old spec (8698) – different format; useful for reading/listening practice.</t>
        </is>
      </c>
    </row>
    <row r="19" ht="15" customHeight="1" s="41">
      <c r="A19" s="63" t="inlineStr">
        <is>
          <t>AQA (8692)</t>
        </is>
      </c>
      <c r="B19" s="63" t="inlineStr">
        <is>
          <t>Nov 2020</t>
        </is>
      </c>
      <c r="C19" s="63" t="inlineStr">
        <is>
          <t>Reading (old spec)</t>
        </is>
      </c>
      <c r="D19" s="63" t="inlineStr">
        <is>
          <t>F 45m / H 1h</t>
        </is>
      </c>
      <c r="E19" s="72" t="n">
        <v>60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inlineStr">
        <is>
          <t>Old spec (8698) – different format; useful for reading/listening practice.</t>
        </is>
      </c>
    </row>
    <row r="20" ht="15" customHeight="1" s="41">
      <c r="A20" s="63" t="inlineStr">
        <is>
          <t>AQA (8692)</t>
        </is>
      </c>
      <c r="B20" s="63" t="inlineStr">
        <is>
          <t>Nov 2020</t>
        </is>
      </c>
      <c r="C20" s="63" t="inlineStr">
        <is>
          <t>Writing (old spec)</t>
        </is>
      </c>
      <c r="D20" s="63" t="inlineStr">
        <is>
          <t>F 1h / H 1h 15m</t>
        </is>
      </c>
      <c r="E20" s="72" t="n">
        <v>60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inlineStr">
        <is>
          <t>Old spec (8698) – different format; useful for reading/listening practice.</t>
        </is>
      </c>
    </row>
    <row r="21" ht="15" customHeight="1" s="41">
      <c r="A21" s="63" t="inlineStr">
        <is>
          <t>AQA (8692)</t>
        </is>
      </c>
      <c r="B21" s="63" t="inlineStr">
        <is>
          <t>Nov 2021</t>
        </is>
      </c>
      <c r="C21" s="63" t="inlineStr">
        <is>
          <t>Listening (old spec)</t>
        </is>
      </c>
      <c r="D21" s="63" t="inlineStr">
        <is>
          <t>F 35m / H 45m</t>
        </is>
      </c>
      <c r="E21" s="72" t="n">
        <v>50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inlineStr">
        <is>
          <t>Old spec (8698) – different format; useful for reading/listening practice.</t>
        </is>
      </c>
    </row>
    <row r="22" ht="15" customHeight="1" s="41">
      <c r="A22" s="63" t="inlineStr">
        <is>
          <t>AQA (8692)</t>
        </is>
      </c>
      <c r="B22" s="63" t="inlineStr">
        <is>
          <t>Nov 2021</t>
        </is>
      </c>
      <c r="C22" s="63" t="inlineStr">
        <is>
          <t>Reading (old spec)</t>
        </is>
      </c>
      <c r="D22" s="63" t="inlineStr">
        <is>
          <t>F 45m / H 1h</t>
        </is>
      </c>
      <c r="E22" s="72" t="n">
        <v>60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inlineStr">
        <is>
          <t>Old spec (8698) – different format; useful for reading/listening practice.</t>
        </is>
      </c>
    </row>
    <row r="23" ht="15" customHeight="1" s="41">
      <c r="A23" s="63" t="inlineStr">
        <is>
          <t>AQA (8692)</t>
        </is>
      </c>
      <c r="B23" s="63" t="inlineStr">
        <is>
          <t>Nov 2021</t>
        </is>
      </c>
      <c r="C23" s="63" t="inlineStr">
        <is>
          <t>Writing (old spec)</t>
        </is>
      </c>
      <c r="D23" s="63" t="inlineStr">
        <is>
          <t>F 1h / H 1h 15m</t>
        </is>
      </c>
      <c r="E23" s="72" t="n">
        <v>60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inlineStr">
        <is>
          <t>Old spec (8698) – different format; useful for reading/listening practice.</t>
        </is>
      </c>
    </row>
    <row r="24" ht="15" customHeight="1" s="41">
      <c r="A24" s="63" t="inlineStr">
        <is>
          <t>AQA (8692)</t>
        </is>
      </c>
      <c r="B24" s="63" t="inlineStr">
        <is>
          <t>June 2022</t>
        </is>
      </c>
      <c r="C24" s="63" t="inlineStr">
        <is>
          <t>Listening (old spec)</t>
        </is>
      </c>
      <c r="D24" s="63" t="inlineStr">
        <is>
          <t>F 35m / H 45m</t>
        </is>
      </c>
      <c r="E24" s="72" t="n">
        <v>50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inlineStr">
        <is>
          <t>Old spec (8698) – different format; useful for reading/listening practice.</t>
        </is>
      </c>
    </row>
    <row r="25" ht="15" customHeight="1" s="41">
      <c r="A25" s="63" t="inlineStr">
        <is>
          <t>AQA (8692)</t>
        </is>
      </c>
      <c r="B25" s="63" t="inlineStr">
        <is>
          <t>June 2022</t>
        </is>
      </c>
      <c r="C25" s="63" t="inlineStr">
        <is>
          <t>Reading (old spec)</t>
        </is>
      </c>
      <c r="D25" s="63" t="inlineStr">
        <is>
          <t>F 45m / H 1h</t>
        </is>
      </c>
      <c r="E25" s="72" t="n">
        <v>60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inlineStr">
        <is>
          <t>Old spec (8698) – different format; useful for reading/listening practice.</t>
        </is>
      </c>
    </row>
    <row r="26" ht="15" customHeight="1" s="41">
      <c r="A26" s="63" t="inlineStr">
        <is>
          <t>AQA (8692)</t>
        </is>
      </c>
      <c r="B26" s="63" t="inlineStr">
        <is>
          <t>June 2022</t>
        </is>
      </c>
      <c r="C26" s="63" t="inlineStr">
        <is>
          <t>Writing (old spec)</t>
        </is>
      </c>
      <c r="D26" s="63" t="inlineStr">
        <is>
          <t>F 1h / H 1h 15m</t>
        </is>
      </c>
      <c r="E26" s="72" t="n">
        <v>60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inlineStr">
        <is>
          <t>Old spec (8698) – different format; useful for reading/listening practice.</t>
        </is>
      </c>
    </row>
    <row r="27" ht="15" customHeight="1" s="41">
      <c r="A27" s="63" t="inlineStr">
        <is>
          <t>AQA (8692)</t>
        </is>
      </c>
      <c r="B27" s="63" t="inlineStr">
        <is>
          <t>June 2023</t>
        </is>
      </c>
      <c r="C27" s="63" t="inlineStr">
        <is>
          <t>Listening (old spec)</t>
        </is>
      </c>
      <c r="D27" s="63" t="inlineStr">
        <is>
          <t>F 35m / H 45m</t>
        </is>
      </c>
      <c r="E27" s="72" t="n">
        <v>50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inlineStr">
        <is>
          <t>Old spec (8698) – different format; useful for reading/listening practice.</t>
        </is>
      </c>
    </row>
    <row r="28" ht="15" customHeight="1" s="41">
      <c r="A28" s="63" t="inlineStr">
        <is>
          <t>AQA (8692)</t>
        </is>
      </c>
      <c r="B28" s="63" t="inlineStr">
        <is>
          <t>June 2023</t>
        </is>
      </c>
      <c r="C28" s="63" t="inlineStr">
        <is>
          <t>Reading (old spec)</t>
        </is>
      </c>
      <c r="D28" s="63" t="inlineStr">
        <is>
          <t>F 45m / H 1h</t>
        </is>
      </c>
      <c r="E28" s="72" t="n">
        <v>60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inlineStr">
        <is>
          <t>Old spec (8698) – different format; useful for reading/listening practice.</t>
        </is>
      </c>
    </row>
    <row r="29" ht="15" customHeight="1" s="41">
      <c r="A29" s="63" t="inlineStr">
        <is>
          <t>AQA (8692)</t>
        </is>
      </c>
      <c r="B29" s="63" t="inlineStr">
        <is>
          <t>June 2023</t>
        </is>
      </c>
      <c r="C29" s="63" t="inlineStr">
        <is>
          <t>Writing (old spec)</t>
        </is>
      </c>
      <c r="D29" s="63" t="inlineStr">
        <is>
          <t>F 1h / H 1h 15m</t>
        </is>
      </c>
      <c r="E29" s="72" t="n">
        <v>60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inlineStr">
        <is>
          <t>Old spec (8698) – different format; useful for reading/listening practice.</t>
        </is>
      </c>
    </row>
    <row r="30" ht="15" customHeight="1" s="41">
      <c r="A30" s="63" t="inlineStr">
        <is>
          <t>AQA (8692)</t>
        </is>
      </c>
      <c r="B30" s="63" t="inlineStr">
        <is>
          <t>June 2024</t>
        </is>
      </c>
      <c r="C30" s="63" t="inlineStr">
        <is>
          <t>Listening (old spec)</t>
        </is>
      </c>
      <c r="D30" s="63" t="inlineStr">
        <is>
          <t>F 35m / H 45m</t>
        </is>
      </c>
      <c r="E30" s="72" t="n">
        <v>50</v>
      </c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inlineStr">
        <is>
          <t>Old spec (8698) – different format; useful for reading/listening practice.</t>
        </is>
      </c>
    </row>
    <row r="31" ht="15" customHeight="1" s="41">
      <c r="A31" s="63" t="inlineStr">
        <is>
          <t>AQA (8692)</t>
        </is>
      </c>
      <c r="B31" s="63" t="inlineStr">
        <is>
          <t>June 2024</t>
        </is>
      </c>
      <c r="C31" s="63" t="inlineStr">
        <is>
          <t>Reading (old spec)</t>
        </is>
      </c>
      <c r="D31" s="63" t="inlineStr">
        <is>
          <t>F 45m / H 1h</t>
        </is>
      </c>
      <c r="E31" s="72" t="n">
        <v>60</v>
      </c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inlineStr">
        <is>
          <t>Old spec (8698) – different format; useful for reading/listening practice.</t>
        </is>
      </c>
    </row>
    <row r="32" ht="15" customHeight="1" s="41">
      <c r="A32" s="63" t="inlineStr">
        <is>
          <t>AQA (8692)</t>
        </is>
      </c>
      <c r="B32" s="63" t="inlineStr">
        <is>
          <t>June 2024</t>
        </is>
      </c>
      <c r="C32" s="63" t="inlineStr">
        <is>
          <t>Writing (old spec)</t>
        </is>
      </c>
      <c r="D32" s="63" t="inlineStr">
        <is>
          <t>F 1h / H 1h 15m</t>
        </is>
      </c>
      <c r="E32" s="72" t="n">
        <v>60</v>
      </c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inlineStr">
        <is>
          <t>Old spec (8698) – different format; useful for reading/listening practice.</t>
        </is>
      </c>
    </row>
    <row r="33" ht="15" customHeight="1" s="41">
      <c r="A33" s="63" t="inlineStr">
        <is>
          <t>AQA (8692)</t>
        </is>
      </c>
      <c r="B33" s="63" t="inlineStr">
        <is>
          <t>June 2025</t>
        </is>
      </c>
      <c r="C33" s="63" t="inlineStr">
        <is>
          <t>Listening (old spec)</t>
        </is>
      </c>
      <c r="D33" s="63" t="inlineStr">
        <is>
          <t>F 35m / H 45m</t>
        </is>
      </c>
      <c r="E33" s="72" t="n">
        <v>50</v>
      </c>
      <c r="F33" s="79" t="n"/>
      <c r="G33" s="73" t="n"/>
      <c r="H33" s="72" t="n"/>
      <c r="I33" s="80">
        <f>IF(AND(ISNUMBER(H33),ISNUMBER(E33),E33&gt;0),H33/E33,"")</f>
        <v/>
      </c>
      <c r="J33" s="72" t="n"/>
      <c r="K33" s="79" t="n"/>
      <c r="L33" s="72" t="n"/>
      <c r="M33" s="73" t="n"/>
      <c r="N33" s="68" t="inlineStr">
        <is>
          <t>Old spec (8698) – different format; useful for reading/listening practice.</t>
        </is>
      </c>
    </row>
    <row r="34" ht="15" customHeight="1" s="41">
      <c r="A34" s="63" t="inlineStr">
        <is>
          <t>AQA (8692)</t>
        </is>
      </c>
      <c r="B34" s="63" t="inlineStr">
        <is>
          <t>June 2025</t>
        </is>
      </c>
      <c r="C34" s="63" t="inlineStr">
        <is>
          <t>Reading (old spec)</t>
        </is>
      </c>
      <c r="D34" s="63" t="inlineStr">
        <is>
          <t>F 45m / H 1h</t>
        </is>
      </c>
      <c r="E34" s="72" t="n">
        <v>60</v>
      </c>
      <c r="F34" s="79" t="n"/>
      <c r="G34" s="73" t="n"/>
      <c r="H34" s="72" t="n"/>
      <c r="I34" s="80">
        <f>IF(AND(ISNUMBER(H34),ISNUMBER(E34),E34&gt;0),H34/E34,"")</f>
        <v/>
      </c>
      <c r="J34" s="72" t="n"/>
      <c r="K34" s="79" t="n"/>
      <c r="L34" s="72" t="n"/>
      <c r="M34" s="73" t="n"/>
      <c r="N34" s="68" t="inlineStr">
        <is>
          <t>Old spec (8698) – different format; useful for reading/listening practice.</t>
        </is>
      </c>
    </row>
    <row r="35" ht="15" customHeight="1" s="41">
      <c r="A35" s="63" t="inlineStr">
        <is>
          <t>AQA (8692)</t>
        </is>
      </c>
      <c r="B35" s="63" t="inlineStr">
        <is>
          <t>June 2025</t>
        </is>
      </c>
      <c r="C35" s="63" t="inlineStr">
        <is>
          <t>Writing (old spec)</t>
        </is>
      </c>
      <c r="D35" s="63" t="inlineStr">
        <is>
          <t>F 1h / H 1h 15m</t>
        </is>
      </c>
      <c r="E35" s="72" t="n">
        <v>60</v>
      </c>
      <c r="F35" s="79" t="n"/>
      <c r="G35" s="73" t="n"/>
      <c r="H35" s="72" t="n"/>
      <c r="I35" s="80">
        <f>IF(AND(ISNUMBER(H35),ISNUMBER(E35),E35&gt;0),H35/E35,"")</f>
        <v/>
      </c>
      <c r="J35" s="72" t="n"/>
      <c r="K35" s="79" t="n"/>
      <c r="L35" s="72" t="n"/>
      <c r="M35" s="73" t="n"/>
      <c r="N35" s="68" t="inlineStr">
        <is>
          <t>Old spec (8698) – different format; useful for reading/listening practice.</t>
        </is>
      </c>
    </row>
    <row r="36" ht="15" customHeight="1" s="41">
      <c r="A36" s="63" t="inlineStr">
        <is>
          <t>Edexcel (1SP1)</t>
        </is>
      </c>
      <c r="B36" s="63" t="inlineStr">
        <is>
          <t>Specimen</t>
        </is>
      </c>
      <c r="C36" s="63" t="inlineStr">
        <is>
          <t>Listening (new)</t>
        </is>
      </c>
      <c r="D36" s="63" t="n"/>
      <c r="E36" s="72" t="n"/>
      <c r="F36" s="79" t="n"/>
      <c r="G36" s="73" t="n"/>
      <c r="H36" s="72" t="n"/>
      <c r="I36" s="80">
        <f>IF(AND(ISNUMBER(H36),ISNUMBER(E36),E36&gt;0),H36/E36,"")</f>
        <v/>
      </c>
      <c r="J36" s="72" t="n"/>
      <c r="K36" s="79" t="n"/>
      <c r="L36" s="72" t="n"/>
      <c r="M36" s="73" t="n"/>
      <c r="N36" s="68" t="inlineStr">
        <is>
          <t>New spec sample papers (SAM) – on the board's website.</t>
        </is>
      </c>
    </row>
    <row r="37" ht="15" customHeight="1" s="41">
      <c r="A37" s="63" t="inlineStr">
        <is>
          <t>Edexcel (1SP1)</t>
        </is>
      </c>
      <c r="B37" s="63" t="inlineStr">
        <is>
          <t>Specimen</t>
        </is>
      </c>
      <c r="C37" s="63" t="inlineStr">
        <is>
          <t>Reading (new)</t>
        </is>
      </c>
      <c r="D37" s="63" t="n"/>
      <c r="E37" s="72" t="n"/>
      <c r="F37" s="79" t="n"/>
      <c r="G37" s="73" t="n"/>
      <c r="H37" s="72" t="n"/>
      <c r="I37" s="80">
        <f>IF(AND(ISNUMBER(H37),ISNUMBER(E37),E37&gt;0),H37/E37,"")</f>
        <v/>
      </c>
      <c r="J37" s="72" t="n"/>
      <c r="K37" s="79" t="n"/>
      <c r="L37" s="72" t="n"/>
      <c r="M37" s="73" t="n"/>
      <c r="N37" s="68" t="inlineStr">
        <is>
          <t>New spec sample papers (SAM) – on the board's website.</t>
        </is>
      </c>
    </row>
    <row r="38" ht="15" customHeight="1" s="41">
      <c r="A38" s="63" t="inlineStr">
        <is>
          <t>Edexcel (1SP1)</t>
        </is>
      </c>
      <c r="B38" s="63" t="inlineStr">
        <is>
          <t>Specimen</t>
        </is>
      </c>
      <c r="C38" s="63" t="inlineStr">
        <is>
          <t>Writing (new)</t>
        </is>
      </c>
      <c r="D38" s="63" t="n"/>
      <c r="E38" s="72" t="n"/>
      <c r="F38" s="79" t="n"/>
      <c r="G38" s="73" t="n"/>
      <c r="H38" s="72" t="n"/>
      <c r="I38" s="80">
        <f>IF(AND(ISNUMBER(H38),ISNUMBER(E38),E38&gt;0),H38/E38,"")</f>
        <v/>
      </c>
      <c r="J38" s="72" t="n"/>
      <c r="K38" s="79" t="n"/>
      <c r="L38" s="72" t="n"/>
      <c r="M38" s="73" t="n"/>
      <c r="N38" s="68" t="inlineStr">
        <is>
          <t>New spec sample papers (SAM) – on the board's website.</t>
        </is>
      </c>
    </row>
    <row r="39" ht="15" customHeight="1" s="41">
      <c r="A39" s="63" t="inlineStr">
        <is>
          <t>Edexcel (1SP1)</t>
        </is>
      </c>
      <c r="B39" s="63" t="inlineStr">
        <is>
          <t>June 2026</t>
        </is>
      </c>
      <c r="C39" s="63" t="inlineStr">
        <is>
          <t>Listening (new)</t>
        </is>
      </c>
      <c r="D39" s="63" t="n"/>
      <c r="E39" s="72" t="n"/>
      <c r="F39" s="79" t="n"/>
      <c r="G39" s="73" t="n"/>
      <c r="H39" s="72" t="n"/>
      <c r="I39" s="80">
        <f>IF(AND(ISNUMBER(H39),ISNUMBER(E39),E39&gt;0),H39/E39,"")</f>
        <v/>
      </c>
      <c r="J39" s="72" t="n"/>
      <c r="K39" s="79" t="n"/>
      <c r="L39" s="72" t="n"/>
      <c r="M39" s="73" t="n"/>
      <c r="N39" s="68" t="inlineStr">
        <is>
          <t>First real exam of the new spec – ask a teacher (AQA public from 9 Jul 2027).</t>
        </is>
      </c>
    </row>
    <row r="40" ht="15" customHeight="1" s="41">
      <c r="A40" s="63" t="inlineStr">
        <is>
          <t>Edexcel (1SP1)</t>
        </is>
      </c>
      <c r="B40" s="63" t="inlineStr">
        <is>
          <t>June 2026</t>
        </is>
      </c>
      <c r="C40" s="63" t="inlineStr">
        <is>
          <t>Reading (new)</t>
        </is>
      </c>
      <c r="D40" s="63" t="n"/>
      <c r="E40" s="72" t="n"/>
      <c r="F40" s="79" t="n"/>
      <c r="G40" s="73" t="n"/>
      <c r="H40" s="72" t="n"/>
      <c r="I40" s="80">
        <f>IF(AND(ISNUMBER(H40),ISNUMBER(E40),E40&gt;0),H40/E40,"")</f>
        <v/>
      </c>
      <c r="J40" s="72" t="n"/>
      <c r="K40" s="79" t="n"/>
      <c r="L40" s="72" t="n"/>
      <c r="M40" s="73" t="n"/>
      <c r="N40" s="68" t="inlineStr">
        <is>
          <t>First real exam of the new spec – ask a teacher (AQA public from 9 Jul 2027).</t>
        </is>
      </c>
    </row>
    <row r="41" ht="15" customHeight="1" s="41">
      <c r="A41" s="63" t="inlineStr">
        <is>
          <t>Edexcel (1SP1)</t>
        </is>
      </c>
      <c r="B41" s="63" t="inlineStr">
        <is>
          <t>June 2026</t>
        </is>
      </c>
      <c r="C41" s="63" t="inlineStr">
        <is>
          <t>Writing (new)</t>
        </is>
      </c>
      <c r="D41" s="63" t="n"/>
      <c r="E41" s="72" t="n"/>
      <c r="F41" s="79" t="n"/>
      <c r="G41" s="73" t="n"/>
      <c r="H41" s="72" t="n"/>
      <c r="I41" s="80">
        <f>IF(AND(ISNUMBER(H41),ISNUMBER(E41),E41&gt;0),H41/E41,"")</f>
        <v/>
      </c>
      <c r="J41" s="72" t="n"/>
      <c r="K41" s="79" t="n"/>
      <c r="L41" s="72" t="n"/>
      <c r="M41" s="73" t="n"/>
      <c r="N41" s="68" t="inlineStr">
        <is>
          <t>First real exam of the new spec – ask a teacher (AQA public from 9 Jul 2027).</t>
        </is>
      </c>
    </row>
    <row r="42" ht="15" customHeight="1" s="41">
      <c r="A42" s="63" t="inlineStr">
        <is>
          <t>Edexcel (1SP1)</t>
        </is>
      </c>
      <c r="B42" s="63" t="inlineStr">
        <is>
          <t>June 2018</t>
        </is>
      </c>
      <c r="C42" s="63" t="inlineStr">
        <is>
          <t>Listening (old spec)</t>
        </is>
      </c>
      <c r="D42" s="63" t="n"/>
      <c r="E42" s="72" t="n"/>
      <c r="F42" s="79" t="n"/>
      <c r="G42" s="73" t="n"/>
      <c r="H42" s="72" t="n"/>
      <c r="I42" s="80">
        <f>IF(AND(ISNUMBER(H42),ISNUMBER(E42),E42&gt;0),H42/E42,"")</f>
        <v/>
      </c>
      <c r="J42" s="72" t="n"/>
      <c r="K42" s="79" t="n"/>
      <c r="L42" s="72" t="n"/>
      <c r="M42" s="73" t="n"/>
      <c r="N42" s="68" t="inlineStr">
        <is>
          <t>Old spec (1SP0) – different format; useful for reading/listening practice.</t>
        </is>
      </c>
    </row>
    <row r="43" ht="15" customHeight="1" s="41">
      <c r="A43" s="63" t="inlineStr">
        <is>
          <t>Edexcel (1SP1)</t>
        </is>
      </c>
      <c r="B43" s="63" t="inlineStr">
        <is>
          <t>June 2018</t>
        </is>
      </c>
      <c r="C43" s="63" t="inlineStr">
        <is>
          <t>Reading (old spec)</t>
        </is>
      </c>
      <c r="D43" s="63" t="n"/>
      <c r="E43" s="72" t="n"/>
      <c r="F43" s="79" t="n"/>
      <c r="G43" s="73" t="n"/>
      <c r="H43" s="72" t="n"/>
      <c r="I43" s="80">
        <f>IF(AND(ISNUMBER(H43),ISNUMBER(E43),E43&gt;0),H43/E43,"")</f>
        <v/>
      </c>
      <c r="J43" s="72" t="n"/>
      <c r="K43" s="79" t="n"/>
      <c r="L43" s="72" t="n"/>
      <c r="M43" s="73" t="n"/>
      <c r="N43" s="68" t="inlineStr">
        <is>
          <t>Old spec (1SP0) – different format; useful for reading/listening practice.</t>
        </is>
      </c>
    </row>
    <row r="44" ht="15" customHeight="1" s="41">
      <c r="A44" s="63" t="inlineStr">
        <is>
          <t>Edexcel (1SP1)</t>
        </is>
      </c>
      <c r="B44" s="63" t="inlineStr">
        <is>
          <t>June 2018</t>
        </is>
      </c>
      <c r="C44" s="63" t="inlineStr">
        <is>
          <t>Writing (old spec)</t>
        </is>
      </c>
      <c r="D44" s="63" t="n"/>
      <c r="E44" s="72" t="n"/>
      <c r="F44" s="79" t="n"/>
      <c r="G44" s="73" t="n"/>
      <c r="H44" s="72" t="n"/>
      <c r="I44" s="80">
        <f>IF(AND(ISNUMBER(H44),ISNUMBER(E44),E44&gt;0),H44/E44,"")</f>
        <v/>
      </c>
      <c r="J44" s="72" t="n"/>
      <c r="K44" s="79" t="n"/>
      <c r="L44" s="72" t="n"/>
      <c r="M44" s="73" t="n"/>
      <c r="N44" s="68" t="inlineStr">
        <is>
          <t>Old spec (1SP0) – different format; useful for reading/listening practice.</t>
        </is>
      </c>
    </row>
    <row r="45" ht="15" customHeight="1" s="41">
      <c r="A45" s="63" t="inlineStr">
        <is>
          <t>Edexcel (1SP1)</t>
        </is>
      </c>
      <c r="B45" s="63" t="inlineStr">
        <is>
          <t>June 2019</t>
        </is>
      </c>
      <c r="C45" s="63" t="inlineStr">
        <is>
          <t>Listening (old spec)</t>
        </is>
      </c>
      <c r="D45" s="63" t="n"/>
      <c r="E45" s="72" t="n"/>
      <c r="F45" s="79" t="n"/>
      <c r="G45" s="73" t="n"/>
      <c r="H45" s="72" t="n"/>
      <c r="I45" s="80">
        <f>IF(AND(ISNUMBER(H45),ISNUMBER(E45),E45&gt;0),H45/E45,"")</f>
        <v/>
      </c>
      <c r="J45" s="72" t="n"/>
      <c r="K45" s="79" t="n"/>
      <c r="L45" s="72" t="n"/>
      <c r="M45" s="73" t="n"/>
      <c r="N45" s="68" t="inlineStr">
        <is>
          <t>Old spec (1SP0) – different format; useful for reading/listening practice.</t>
        </is>
      </c>
    </row>
    <row r="46" ht="15" customHeight="1" s="41">
      <c r="A46" s="63" t="inlineStr">
        <is>
          <t>Edexcel (1SP1)</t>
        </is>
      </c>
      <c r="B46" s="63" t="inlineStr">
        <is>
          <t>June 2019</t>
        </is>
      </c>
      <c r="C46" s="63" t="inlineStr">
        <is>
          <t>Reading (old spec)</t>
        </is>
      </c>
      <c r="D46" s="63" t="n"/>
      <c r="E46" s="72" t="n"/>
      <c r="F46" s="79" t="n"/>
      <c r="G46" s="73" t="n"/>
      <c r="H46" s="72" t="n"/>
      <c r="I46" s="80">
        <f>IF(AND(ISNUMBER(H46),ISNUMBER(E46),E46&gt;0),H46/E46,"")</f>
        <v/>
      </c>
      <c r="J46" s="72" t="n"/>
      <c r="K46" s="79" t="n"/>
      <c r="L46" s="72" t="n"/>
      <c r="M46" s="73" t="n"/>
      <c r="N46" s="68" t="inlineStr">
        <is>
          <t>Old spec (1SP0) – different format; useful for reading/listening practice.</t>
        </is>
      </c>
    </row>
    <row r="47" ht="15" customHeight="1" s="41">
      <c r="A47" s="63" t="inlineStr">
        <is>
          <t>Edexcel (1SP1)</t>
        </is>
      </c>
      <c r="B47" s="63" t="inlineStr">
        <is>
          <t>June 2019</t>
        </is>
      </c>
      <c r="C47" s="63" t="inlineStr">
        <is>
          <t>Writing (old spec)</t>
        </is>
      </c>
      <c r="D47" s="63" t="n"/>
      <c r="E47" s="72" t="n"/>
      <c r="F47" s="79" t="n"/>
      <c r="G47" s="73" t="n"/>
      <c r="H47" s="72" t="n"/>
      <c r="I47" s="80">
        <f>IF(AND(ISNUMBER(H47),ISNUMBER(E47),E47&gt;0),H47/E47,"")</f>
        <v/>
      </c>
      <c r="J47" s="72" t="n"/>
      <c r="K47" s="79" t="n"/>
      <c r="L47" s="72" t="n"/>
      <c r="M47" s="73" t="n"/>
      <c r="N47" s="68" t="inlineStr">
        <is>
          <t>Old spec (1SP0) – different format; useful for reading/listening practice.</t>
        </is>
      </c>
    </row>
    <row r="48" ht="15" customHeight="1" s="41">
      <c r="A48" s="63" t="inlineStr">
        <is>
          <t>Edexcel (1SP1)</t>
        </is>
      </c>
      <c r="B48" s="63" t="inlineStr">
        <is>
          <t>Nov 2020</t>
        </is>
      </c>
      <c r="C48" s="63" t="inlineStr">
        <is>
          <t>Listening (old spec)</t>
        </is>
      </c>
      <c r="D48" s="63" t="n"/>
      <c r="E48" s="72" t="n"/>
      <c r="F48" s="79" t="n"/>
      <c r="G48" s="73" t="n"/>
      <c r="H48" s="72" t="n"/>
      <c r="I48" s="80">
        <f>IF(AND(ISNUMBER(H48),ISNUMBER(E48),E48&gt;0),H48/E48,"")</f>
        <v/>
      </c>
      <c r="J48" s="72" t="n"/>
      <c r="K48" s="79" t="n"/>
      <c r="L48" s="72" t="n"/>
      <c r="M48" s="73" t="n"/>
      <c r="N48" s="68" t="inlineStr">
        <is>
          <t>Old spec (1SP0) – different format; useful for reading/listening practice.</t>
        </is>
      </c>
    </row>
    <row r="49" ht="15" customHeight="1" s="41">
      <c r="A49" s="63" t="inlineStr">
        <is>
          <t>Edexcel (1SP1)</t>
        </is>
      </c>
      <c r="B49" s="63" t="inlineStr">
        <is>
          <t>Nov 2020</t>
        </is>
      </c>
      <c r="C49" s="63" t="inlineStr">
        <is>
          <t>Reading (old spec)</t>
        </is>
      </c>
      <c r="D49" s="63" t="n"/>
      <c r="E49" s="72" t="n"/>
      <c r="F49" s="79" t="n"/>
      <c r="G49" s="73" t="n"/>
      <c r="H49" s="72" t="n"/>
      <c r="I49" s="80">
        <f>IF(AND(ISNUMBER(H49),ISNUMBER(E49),E49&gt;0),H49/E49,"")</f>
        <v/>
      </c>
      <c r="J49" s="72" t="n"/>
      <c r="K49" s="79" t="n"/>
      <c r="L49" s="72" t="n"/>
      <c r="M49" s="73" t="n"/>
      <c r="N49" s="68" t="inlineStr">
        <is>
          <t>Old spec (1SP0) – different format; useful for reading/listening practice.</t>
        </is>
      </c>
    </row>
    <row r="50" ht="15" customHeight="1" s="41">
      <c r="A50" s="63" t="inlineStr">
        <is>
          <t>Edexcel (1SP1)</t>
        </is>
      </c>
      <c r="B50" s="63" t="inlineStr">
        <is>
          <t>Nov 2020</t>
        </is>
      </c>
      <c r="C50" s="63" t="inlineStr">
        <is>
          <t>Writing (old spec)</t>
        </is>
      </c>
      <c r="D50" s="63" t="n"/>
      <c r="E50" s="72" t="n"/>
      <c r="F50" s="79" t="n"/>
      <c r="G50" s="73" t="n"/>
      <c r="H50" s="72" t="n"/>
      <c r="I50" s="80">
        <f>IF(AND(ISNUMBER(H50),ISNUMBER(E50),E50&gt;0),H50/E50,"")</f>
        <v/>
      </c>
      <c r="J50" s="72" t="n"/>
      <c r="K50" s="79" t="n"/>
      <c r="L50" s="72" t="n"/>
      <c r="M50" s="73" t="n"/>
      <c r="N50" s="68" t="inlineStr">
        <is>
          <t>Old spec (1SP0) – different format; useful for reading/listening practice.</t>
        </is>
      </c>
    </row>
    <row r="51" ht="15" customHeight="1" s="41">
      <c r="A51" s="63" t="inlineStr">
        <is>
          <t>Edexcel (1SP1)</t>
        </is>
      </c>
      <c r="B51" s="63" t="inlineStr">
        <is>
          <t>Nov 2021</t>
        </is>
      </c>
      <c r="C51" s="63" t="inlineStr">
        <is>
          <t>Listening (old spec)</t>
        </is>
      </c>
      <c r="D51" s="63" t="n"/>
      <c r="E51" s="72" t="n"/>
      <c r="F51" s="79" t="n"/>
      <c r="G51" s="73" t="n"/>
      <c r="H51" s="72" t="n"/>
      <c r="I51" s="80">
        <f>IF(AND(ISNUMBER(H51),ISNUMBER(E51),E51&gt;0),H51/E51,"")</f>
        <v/>
      </c>
      <c r="J51" s="72" t="n"/>
      <c r="K51" s="79" t="n"/>
      <c r="L51" s="72" t="n"/>
      <c r="M51" s="73" t="n"/>
      <c r="N51" s="68" t="inlineStr">
        <is>
          <t>Old spec (1SP0) – different format; useful for reading/listening practice.</t>
        </is>
      </c>
    </row>
    <row r="52" ht="15" customHeight="1" s="41">
      <c r="A52" s="63" t="inlineStr">
        <is>
          <t>Edexcel (1SP1)</t>
        </is>
      </c>
      <c r="B52" s="63" t="inlineStr">
        <is>
          <t>Nov 2021</t>
        </is>
      </c>
      <c r="C52" s="63" t="inlineStr">
        <is>
          <t>Reading (old spec)</t>
        </is>
      </c>
      <c r="D52" s="63" t="n"/>
      <c r="E52" s="72" t="n"/>
      <c r="F52" s="79" t="n"/>
      <c r="G52" s="73" t="n"/>
      <c r="H52" s="72" t="n"/>
      <c r="I52" s="80">
        <f>IF(AND(ISNUMBER(H52),ISNUMBER(E52),E52&gt;0),H52/E52,"")</f>
        <v/>
      </c>
      <c r="J52" s="72" t="n"/>
      <c r="K52" s="79" t="n"/>
      <c r="L52" s="72" t="n"/>
      <c r="M52" s="73" t="n"/>
      <c r="N52" s="68" t="inlineStr">
        <is>
          <t>Old spec (1SP0) – different format; useful for reading/listening practice.</t>
        </is>
      </c>
    </row>
    <row r="53" ht="15" customHeight="1" s="41">
      <c r="A53" s="63" t="inlineStr">
        <is>
          <t>Edexcel (1SP1)</t>
        </is>
      </c>
      <c r="B53" s="63" t="inlineStr">
        <is>
          <t>Nov 2021</t>
        </is>
      </c>
      <c r="C53" s="63" t="inlineStr">
        <is>
          <t>Writing (old spec)</t>
        </is>
      </c>
      <c r="D53" s="63" t="n"/>
      <c r="E53" s="72" t="n"/>
      <c r="F53" s="79" t="n"/>
      <c r="G53" s="73" t="n"/>
      <c r="H53" s="72" t="n"/>
      <c r="I53" s="80">
        <f>IF(AND(ISNUMBER(H53),ISNUMBER(E53),E53&gt;0),H53/E53,"")</f>
        <v/>
      </c>
      <c r="J53" s="72" t="n"/>
      <c r="K53" s="79" t="n"/>
      <c r="L53" s="72" t="n"/>
      <c r="M53" s="73" t="n"/>
      <c r="N53" s="68" t="inlineStr">
        <is>
          <t>Old spec (1SP0) – different format; useful for reading/listening practice.</t>
        </is>
      </c>
    </row>
    <row r="54" ht="15" customHeight="1" s="41">
      <c r="A54" s="63" t="inlineStr">
        <is>
          <t>Edexcel (1SP1)</t>
        </is>
      </c>
      <c r="B54" s="63" t="inlineStr">
        <is>
          <t>June 2022</t>
        </is>
      </c>
      <c r="C54" s="63" t="inlineStr">
        <is>
          <t>Listening (old spec)</t>
        </is>
      </c>
      <c r="D54" s="63" t="n"/>
      <c r="E54" s="72" t="n"/>
      <c r="F54" s="79" t="n"/>
      <c r="G54" s="73" t="n"/>
      <c r="H54" s="72" t="n"/>
      <c r="I54" s="80">
        <f>IF(AND(ISNUMBER(H54),ISNUMBER(E54),E54&gt;0),H54/E54,"")</f>
        <v/>
      </c>
      <c r="J54" s="72" t="n"/>
      <c r="K54" s="79" t="n"/>
      <c r="L54" s="72" t="n"/>
      <c r="M54" s="73" t="n"/>
      <c r="N54" s="68" t="inlineStr">
        <is>
          <t>Old spec (1SP0) – different format; useful for reading/listening practice.</t>
        </is>
      </c>
    </row>
    <row r="55" ht="15" customHeight="1" s="41">
      <c r="A55" s="63" t="inlineStr">
        <is>
          <t>Edexcel (1SP1)</t>
        </is>
      </c>
      <c r="B55" s="63" t="inlineStr">
        <is>
          <t>June 2022</t>
        </is>
      </c>
      <c r="C55" s="63" t="inlineStr">
        <is>
          <t>Reading (old spec)</t>
        </is>
      </c>
      <c r="D55" s="63" t="n"/>
      <c r="E55" s="72" t="n"/>
      <c r="F55" s="79" t="n"/>
      <c r="G55" s="73" t="n"/>
      <c r="H55" s="72" t="n"/>
      <c r="I55" s="80">
        <f>IF(AND(ISNUMBER(H55),ISNUMBER(E55),E55&gt;0),H55/E55,"")</f>
        <v/>
      </c>
      <c r="J55" s="72" t="n"/>
      <c r="K55" s="79" t="n"/>
      <c r="L55" s="72" t="n"/>
      <c r="M55" s="73" t="n"/>
      <c r="N55" s="68" t="inlineStr">
        <is>
          <t>Old spec (1SP0) – different format; useful for reading/listening practice.</t>
        </is>
      </c>
    </row>
    <row r="56" ht="15" customHeight="1" s="41">
      <c r="A56" s="63" t="inlineStr">
        <is>
          <t>Edexcel (1SP1)</t>
        </is>
      </c>
      <c r="B56" s="63" t="inlineStr">
        <is>
          <t>June 2022</t>
        </is>
      </c>
      <c r="C56" s="63" t="inlineStr">
        <is>
          <t>Writing (old spec)</t>
        </is>
      </c>
      <c r="D56" s="63" t="n"/>
      <c r="E56" s="72" t="n"/>
      <c r="F56" s="79" t="n"/>
      <c r="G56" s="73" t="n"/>
      <c r="H56" s="72" t="n"/>
      <c r="I56" s="80">
        <f>IF(AND(ISNUMBER(H56),ISNUMBER(E56),E56&gt;0),H56/E56,"")</f>
        <v/>
      </c>
      <c r="J56" s="72" t="n"/>
      <c r="K56" s="79" t="n"/>
      <c r="L56" s="72" t="n"/>
      <c r="M56" s="73" t="n"/>
      <c r="N56" s="68" t="inlineStr">
        <is>
          <t>Old spec (1SP0) – different format; useful for reading/listening practice.</t>
        </is>
      </c>
    </row>
    <row r="57" ht="15" customHeight="1" s="41">
      <c r="A57" s="63" t="inlineStr">
        <is>
          <t>Edexcel (1SP1)</t>
        </is>
      </c>
      <c r="B57" s="63" t="inlineStr">
        <is>
          <t>June 2023</t>
        </is>
      </c>
      <c r="C57" s="63" t="inlineStr">
        <is>
          <t>Listening (old spec)</t>
        </is>
      </c>
      <c r="D57" s="63" t="n"/>
      <c r="E57" s="72" t="n"/>
      <c r="F57" s="79" t="n"/>
      <c r="G57" s="73" t="n"/>
      <c r="H57" s="72" t="n"/>
      <c r="I57" s="80">
        <f>IF(AND(ISNUMBER(H57),ISNUMBER(E57),E57&gt;0),H57/E57,"")</f>
        <v/>
      </c>
      <c r="J57" s="72" t="n"/>
      <c r="K57" s="79" t="n"/>
      <c r="L57" s="72" t="n"/>
      <c r="M57" s="73" t="n"/>
      <c r="N57" s="68" t="inlineStr">
        <is>
          <t>Old spec (1SP0) – different format; useful for reading/listening practice.</t>
        </is>
      </c>
    </row>
    <row r="58" ht="15" customHeight="1" s="41">
      <c r="A58" s="63" t="inlineStr">
        <is>
          <t>Edexcel (1SP1)</t>
        </is>
      </c>
      <c r="B58" s="63" t="inlineStr">
        <is>
          <t>June 2023</t>
        </is>
      </c>
      <c r="C58" s="63" t="inlineStr">
        <is>
          <t>Reading (old spec)</t>
        </is>
      </c>
      <c r="D58" s="63" t="n"/>
      <c r="E58" s="72" t="n"/>
      <c r="F58" s="79" t="n"/>
      <c r="G58" s="73" t="n"/>
      <c r="H58" s="72" t="n"/>
      <c r="I58" s="80">
        <f>IF(AND(ISNUMBER(H58),ISNUMBER(E58),E58&gt;0),H58/E58,"")</f>
        <v/>
      </c>
      <c r="J58" s="72" t="n"/>
      <c r="K58" s="79" t="n"/>
      <c r="L58" s="72" t="n"/>
      <c r="M58" s="73" t="n"/>
      <c r="N58" s="68" t="inlineStr">
        <is>
          <t>Old spec (1SP0) – different format; useful for reading/listening practice.</t>
        </is>
      </c>
    </row>
    <row r="59" ht="15" customHeight="1" s="41">
      <c r="A59" s="63" t="inlineStr">
        <is>
          <t>Edexcel (1SP1)</t>
        </is>
      </c>
      <c r="B59" s="63" t="inlineStr">
        <is>
          <t>June 2023</t>
        </is>
      </c>
      <c r="C59" s="63" t="inlineStr">
        <is>
          <t>Writing (old spec)</t>
        </is>
      </c>
      <c r="D59" s="63" t="n"/>
      <c r="E59" s="72" t="n"/>
      <c r="F59" s="79" t="n"/>
      <c r="G59" s="73" t="n"/>
      <c r="H59" s="72" t="n"/>
      <c r="I59" s="80">
        <f>IF(AND(ISNUMBER(H59),ISNUMBER(E59),E59&gt;0),H59/E59,"")</f>
        <v/>
      </c>
      <c r="J59" s="72" t="n"/>
      <c r="K59" s="79" t="n"/>
      <c r="L59" s="72" t="n"/>
      <c r="M59" s="73" t="n"/>
      <c r="N59" s="68" t="inlineStr">
        <is>
          <t>Old spec (1SP0) – different format; useful for reading/listening practice.</t>
        </is>
      </c>
    </row>
    <row r="60" ht="15" customHeight="1" s="41">
      <c r="A60" s="63" t="inlineStr">
        <is>
          <t>Edexcel (1SP1)</t>
        </is>
      </c>
      <c r="B60" s="63" t="inlineStr">
        <is>
          <t>June 2024</t>
        </is>
      </c>
      <c r="C60" s="63" t="inlineStr">
        <is>
          <t>Listening (old spec)</t>
        </is>
      </c>
      <c r="D60" s="63" t="n"/>
      <c r="E60" s="72" t="n"/>
      <c r="F60" s="79" t="n"/>
      <c r="G60" s="73" t="n"/>
      <c r="H60" s="72" t="n"/>
      <c r="I60" s="80">
        <f>IF(AND(ISNUMBER(H60),ISNUMBER(E60),E60&gt;0),H60/E60,"")</f>
        <v/>
      </c>
      <c r="J60" s="72" t="n"/>
      <c r="K60" s="79" t="n"/>
      <c r="L60" s="72" t="n"/>
      <c r="M60" s="73" t="n"/>
      <c r="N60" s="68" t="inlineStr">
        <is>
          <t>Old spec (1SP0) – different format; useful for reading/listening practice.</t>
        </is>
      </c>
    </row>
    <row r="61" ht="15" customHeight="1" s="41">
      <c r="A61" s="63" t="inlineStr">
        <is>
          <t>Edexcel (1SP1)</t>
        </is>
      </c>
      <c r="B61" s="63" t="inlineStr">
        <is>
          <t>June 2024</t>
        </is>
      </c>
      <c r="C61" s="63" t="inlineStr">
        <is>
          <t>Reading (old spec)</t>
        </is>
      </c>
      <c r="D61" s="63" t="n"/>
      <c r="E61" s="72" t="n"/>
      <c r="F61" s="79" t="n"/>
      <c r="G61" s="73" t="n"/>
      <c r="H61" s="72" t="n"/>
      <c r="I61" s="80">
        <f>IF(AND(ISNUMBER(H61),ISNUMBER(E61),E61&gt;0),H61/E61,"")</f>
        <v/>
      </c>
      <c r="J61" s="72" t="n"/>
      <c r="K61" s="79" t="n"/>
      <c r="L61" s="72" t="n"/>
      <c r="M61" s="73" t="n"/>
      <c r="N61" s="68" t="inlineStr">
        <is>
          <t>Old spec (1SP0) – different format; useful for reading/listening practice.</t>
        </is>
      </c>
    </row>
    <row r="62" ht="15" customHeight="1" s="41">
      <c r="A62" s="63" t="inlineStr">
        <is>
          <t>Edexcel (1SP1)</t>
        </is>
      </c>
      <c r="B62" s="63" t="inlineStr">
        <is>
          <t>June 2024</t>
        </is>
      </c>
      <c r="C62" s="63" t="inlineStr">
        <is>
          <t>Writing (old spec)</t>
        </is>
      </c>
      <c r="D62" s="63" t="n"/>
      <c r="E62" s="72" t="n"/>
      <c r="F62" s="79" t="n"/>
      <c r="G62" s="73" t="n"/>
      <c r="H62" s="72" t="n"/>
      <c r="I62" s="80">
        <f>IF(AND(ISNUMBER(H62),ISNUMBER(E62),E62&gt;0),H62/E62,"")</f>
        <v/>
      </c>
      <c r="J62" s="72" t="n"/>
      <c r="K62" s="79" t="n"/>
      <c r="L62" s="72" t="n"/>
      <c r="M62" s="73" t="n"/>
      <c r="N62" s="68" t="inlineStr">
        <is>
          <t>Old spec (1SP0) – different format; useful for reading/listening practice.</t>
        </is>
      </c>
    </row>
    <row r="63" ht="15" customHeight="1" s="41">
      <c r="A63" s="63" t="inlineStr">
        <is>
          <t>Edexcel (1SP1)</t>
        </is>
      </c>
      <c r="B63" s="63" t="inlineStr">
        <is>
          <t>June 2025</t>
        </is>
      </c>
      <c r="C63" s="63" t="inlineStr">
        <is>
          <t>Listening (old spec)</t>
        </is>
      </c>
      <c r="D63" s="63" t="n"/>
      <c r="E63" s="72" t="n"/>
      <c r="F63" s="79" t="n"/>
      <c r="G63" s="73" t="n"/>
      <c r="H63" s="72" t="n"/>
      <c r="I63" s="80">
        <f>IF(AND(ISNUMBER(H63),ISNUMBER(E63),E63&gt;0),H63/E63,"")</f>
        <v/>
      </c>
      <c r="J63" s="72" t="n"/>
      <c r="K63" s="79" t="n"/>
      <c r="L63" s="72" t="n"/>
      <c r="M63" s="73" t="n"/>
      <c r="N63" s="68" t="inlineStr">
        <is>
          <t>Old spec (1SP0) – different format; useful for reading/listening practice.</t>
        </is>
      </c>
    </row>
    <row r="64" ht="15" customHeight="1" s="41">
      <c r="A64" s="63" t="inlineStr">
        <is>
          <t>Edexcel (1SP1)</t>
        </is>
      </c>
      <c r="B64" s="63" t="inlineStr">
        <is>
          <t>June 2025</t>
        </is>
      </c>
      <c r="C64" s="63" t="inlineStr">
        <is>
          <t>Reading (old spec)</t>
        </is>
      </c>
      <c r="D64" s="63" t="n"/>
      <c r="E64" s="72" t="n"/>
      <c r="F64" s="79" t="n"/>
      <c r="G64" s="73" t="n"/>
      <c r="H64" s="72" t="n"/>
      <c r="I64" s="80">
        <f>IF(AND(ISNUMBER(H64),ISNUMBER(E64),E64&gt;0),H64/E64,"")</f>
        <v/>
      </c>
      <c r="J64" s="72" t="n"/>
      <c r="K64" s="79" t="n"/>
      <c r="L64" s="72" t="n"/>
      <c r="M64" s="73" t="n"/>
      <c r="N64" s="68" t="inlineStr">
        <is>
          <t>Old spec (1SP0) – different format; useful for reading/listening practice.</t>
        </is>
      </c>
    </row>
    <row r="65" ht="15" customHeight="1" s="41">
      <c r="A65" s="63" t="inlineStr">
        <is>
          <t>Edexcel (1SP1)</t>
        </is>
      </c>
      <c r="B65" s="63" t="inlineStr">
        <is>
          <t>June 2025</t>
        </is>
      </c>
      <c r="C65" s="63" t="inlineStr">
        <is>
          <t>Writing (old spec)</t>
        </is>
      </c>
      <c r="D65" s="63" t="n"/>
      <c r="E65" s="72" t="n"/>
      <c r="F65" s="79" t="n"/>
      <c r="G65" s="73" t="n"/>
      <c r="H65" s="72" t="n"/>
      <c r="I65" s="80">
        <f>IF(AND(ISNUMBER(H65),ISNUMBER(E65),E65&gt;0),H65/E65,"")</f>
        <v/>
      </c>
      <c r="J65" s="72" t="n"/>
      <c r="K65" s="79" t="n"/>
      <c r="L65" s="72" t="n"/>
      <c r="M65" s="73" t="n"/>
      <c r="N65" s="68" t="inlineStr">
        <is>
          <t>Old spec (1SP0) – different format; useful for reading/listening practice.</t>
        </is>
      </c>
    </row>
  </sheetData>
  <autoFilter ref="A5:N65"/>
  <mergeCells count="1">
    <mergeCell ref="A1:N1"/>
  </mergeCells>
  <conditionalFormatting sqref="A6:N65">
    <cfRule type="expression" rank="0" priority="2" equalAverage="0" aboveAverage="0" dxfId="14" text="" percent="0" bottom="0">
      <formula>$A6&lt;&gt;$B$3</formula>
    </cfRule>
  </conditionalFormatting>
  <conditionalFormatting sqref="A6:D65">
    <cfRule type="expression" rank="0" priority="3" equalAverage="0" aboveAverage="0" dxfId="1" text="" percent="0" bottom="0">
      <formula>$F6="✓"</formula>
    </cfRule>
  </conditionalFormatting>
  <conditionalFormatting sqref="I6:I65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65 K6:K65" showDropDown="0" showInputMessage="0" showErrorMessage="0" allowBlank="1" type="list" errorStyle="stop" operator="between">
      <formula1>"✓"</formula1>
      <formula2>0</formula2>
    </dataValidation>
    <dataValidation sqref="J6:J65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 filterMode="0">
    <outlinePr summaryBelow="1" summaryRight="1"/>
    <pageSetUpPr fitToPage="0"/>
  </sheetPr>
  <dimension ref="A1:N2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DT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'Start'!$B$15</f>
        <v/>
      </c>
      <c r="D3" s="44" t="inlineStr">
        <is>
          <t>Tier:</t>
        </is>
      </c>
      <c r="E3" s="77">
        <f>'Start'!$C$15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(8552)</t>
        </is>
      </c>
      <c r="B6" s="63" t="inlineStr">
        <is>
          <t>June 2019</t>
        </is>
      </c>
      <c r="C6" s="63" t="inlineStr">
        <is>
          <t>Written paper</t>
        </is>
      </c>
      <c r="D6" s="63" t="inlineStr">
        <is>
          <t>2h</t>
        </is>
      </c>
      <c r="E6" s="72" t="n">
        <v>100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(8552)</t>
        </is>
      </c>
      <c r="B7" s="63" t="inlineStr">
        <is>
          <t>Nov 2020</t>
        </is>
      </c>
      <c r="C7" s="63" t="inlineStr">
        <is>
          <t>Written paper</t>
        </is>
      </c>
      <c r="D7" s="63" t="inlineStr">
        <is>
          <t>2h</t>
        </is>
      </c>
      <c r="E7" s="72" t="n">
        <v>100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inlineStr">
        <is>
          <t>Autumn series taken by few students.</t>
        </is>
      </c>
    </row>
    <row r="8" ht="15" customHeight="1" s="41">
      <c r="A8" s="63" t="inlineStr">
        <is>
          <t>AQA (8552)</t>
        </is>
      </c>
      <c r="B8" s="63" t="inlineStr">
        <is>
          <t>Nov 2021</t>
        </is>
      </c>
      <c r="C8" s="63" t="inlineStr">
        <is>
          <t>Written paper</t>
        </is>
      </c>
      <c r="D8" s="63" t="inlineStr">
        <is>
          <t>2h</t>
        </is>
      </c>
      <c r="E8" s="72" t="n">
        <v>100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inlineStr">
        <is>
          <t>Autumn series taken by few students.</t>
        </is>
      </c>
    </row>
    <row r="9" ht="15" customHeight="1" s="41">
      <c r="A9" s="63" t="inlineStr">
        <is>
          <t>AQA (8552)</t>
        </is>
      </c>
      <c r="B9" s="63" t="inlineStr">
        <is>
          <t>June 2022</t>
        </is>
      </c>
      <c r="C9" s="63" t="inlineStr">
        <is>
          <t>Written paper</t>
        </is>
      </c>
      <c r="D9" s="63" t="inlineStr">
        <is>
          <t>2h</t>
        </is>
      </c>
      <c r="E9" s="72" t="n">
        <v>100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n"/>
    </row>
    <row r="10" ht="15" customHeight="1" s="41">
      <c r="A10" s="63" t="inlineStr">
        <is>
          <t>AQA (8552)</t>
        </is>
      </c>
      <c r="B10" s="63" t="inlineStr">
        <is>
          <t>June 2023</t>
        </is>
      </c>
      <c r="C10" s="63" t="inlineStr">
        <is>
          <t>Written paper</t>
        </is>
      </c>
      <c r="D10" s="63" t="inlineStr">
        <is>
          <t>2h</t>
        </is>
      </c>
      <c r="E10" s="72" t="n">
        <v>100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n"/>
    </row>
    <row r="11" ht="15" customHeight="1" s="41">
      <c r="A11" s="63" t="inlineStr">
        <is>
          <t>AQA (8552)</t>
        </is>
      </c>
      <c r="B11" s="63" t="inlineStr">
        <is>
          <t>June 2024</t>
        </is>
      </c>
      <c r="C11" s="63" t="inlineStr">
        <is>
          <t>Written paper</t>
        </is>
      </c>
      <c r="D11" s="63" t="inlineStr">
        <is>
          <t>2h</t>
        </is>
      </c>
      <c r="E11" s="72" t="n">
        <v>100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n"/>
    </row>
    <row r="12" ht="15" customHeight="1" s="41">
      <c r="A12" s="63" t="inlineStr">
        <is>
          <t>AQA (8552)</t>
        </is>
      </c>
      <c r="B12" s="63" t="inlineStr">
        <is>
          <t>June 2025</t>
        </is>
      </c>
      <c r="C12" s="63" t="inlineStr">
        <is>
          <t>Written paper</t>
        </is>
      </c>
      <c r="D12" s="63" t="inlineStr">
        <is>
          <t>2h</t>
        </is>
      </c>
      <c r="E12" s="72" t="n">
        <v>100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inlineStr">
        <is>
          <t>Most recent series – if it's not online, ask a teacher.</t>
        </is>
      </c>
    </row>
    <row r="13" ht="15" customHeight="1" s="41">
      <c r="A13" s="63" t="inlineStr">
        <is>
          <t>AQA (8552)</t>
        </is>
      </c>
      <c r="B13" s="63" t="inlineStr">
        <is>
          <t>Specimen</t>
        </is>
      </c>
      <c r="C13" s="63" t="inlineStr">
        <is>
          <t>Written paper</t>
        </is>
      </c>
      <c r="D13" s="63" t="inlineStr">
        <is>
          <t>2h</t>
        </is>
      </c>
      <c r="E13" s="72" t="n">
        <v>100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inlineStr">
        <is>
          <t>Specimen (SAM) paper – on the board's website.</t>
        </is>
      </c>
    </row>
    <row r="14" ht="15" customHeight="1" s="41">
      <c r="A14" s="63" t="inlineStr">
        <is>
          <t>Edexcel (1DT0)</t>
        </is>
      </c>
      <c r="B14" s="63" t="inlineStr">
        <is>
          <t>June 2019</t>
        </is>
      </c>
      <c r="C14" s="63" t="inlineStr">
        <is>
          <t>Component 1 – written paper</t>
        </is>
      </c>
      <c r="D14" s="63" t="inlineStr">
        <is>
          <t>1h 45m</t>
        </is>
      </c>
      <c r="E14" s="72" t="n">
        <v>100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n"/>
    </row>
    <row r="15" ht="15" customHeight="1" s="41">
      <c r="A15" s="63" t="inlineStr">
        <is>
          <t>Edexcel (1DT0)</t>
        </is>
      </c>
      <c r="B15" s="63" t="inlineStr">
        <is>
          <t>Nov 2020</t>
        </is>
      </c>
      <c r="C15" s="63" t="inlineStr">
        <is>
          <t>Component 1 – written paper</t>
        </is>
      </c>
      <c r="D15" s="63" t="inlineStr">
        <is>
          <t>1h 45m</t>
        </is>
      </c>
      <c r="E15" s="72" t="n">
        <v>100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inlineStr">
        <is>
          <t>Autumn series taken by few students.</t>
        </is>
      </c>
    </row>
    <row r="16" ht="15" customHeight="1" s="41">
      <c r="A16" s="63" t="inlineStr">
        <is>
          <t>Edexcel (1DT0)</t>
        </is>
      </c>
      <c r="B16" s="63" t="inlineStr">
        <is>
          <t>Nov 2021</t>
        </is>
      </c>
      <c r="C16" s="63" t="inlineStr">
        <is>
          <t>Component 1 – written paper</t>
        </is>
      </c>
      <c r="D16" s="63" t="inlineStr">
        <is>
          <t>1h 45m</t>
        </is>
      </c>
      <c r="E16" s="72" t="n">
        <v>100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inlineStr">
        <is>
          <t>Autumn series taken by few students.</t>
        </is>
      </c>
    </row>
    <row r="17" ht="15" customHeight="1" s="41">
      <c r="A17" s="63" t="inlineStr">
        <is>
          <t>Edexcel (1DT0)</t>
        </is>
      </c>
      <c r="B17" s="63" t="inlineStr">
        <is>
          <t>June 2022</t>
        </is>
      </c>
      <c r="C17" s="63" t="inlineStr">
        <is>
          <t>Component 1 – written paper</t>
        </is>
      </c>
      <c r="D17" s="63" t="inlineStr">
        <is>
          <t>1h 45m</t>
        </is>
      </c>
      <c r="E17" s="72" t="n">
        <v>100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n"/>
    </row>
    <row r="18" ht="15" customHeight="1" s="41">
      <c r="A18" s="63" t="inlineStr">
        <is>
          <t>Edexcel (1DT0)</t>
        </is>
      </c>
      <c r="B18" s="63" t="inlineStr">
        <is>
          <t>June 2023</t>
        </is>
      </c>
      <c r="C18" s="63" t="inlineStr">
        <is>
          <t>Component 1 – written paper</t>
        </is>
      </c>
      <c r="D18" s="63" t="inlineStr">
        <is>
          <t>1h 45m</t>
        </is>
      </c>
      <c r="E18" s="72" t="n">
        <v>100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n"/>
    </row>
    <row r="19" ht="15" customHeight="1" s="41">
      <c r="A19" s="63" t="inlineStr">
        <is>
          <t>Edexcel (1DT0)</t>
        </is>
      </c>
      <c r="B19" s="63" t="inlineStr">
        <is>
          <t>June 2024</t>
        </is>
      </c>
      <c r="C19" s="63" t="inlineStr">
        <is>
          <t>Component 1 – written paper</t>
        </is>
      </c>
      <c r="D19" s="63" t="inlineStr">
        <is>
          <t>1h 45m</t>
        </is>
      </c>
      <c r="E19" s="72" t="n">
        <v>100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n"/>
    </row>
    <row r="20" ht="15" customHeight="1" s="41">
      <c r="A20" s="63" t="inlineStr">
        <is>
          <t>Edexcel (1DT0)</t>
        </is>
      </c>
      <c r="B20" s="63" t="inlineStr">
        <is>
          <t>June 2025</t>
        </is>
      </c>
      <c r="C20" s="63" t="inlineStr">
        <is>
          <t>Component 1 – written paper</t>
        </is>
      </c>
      <c r="D20" s="63" t="inlineStr">
        <is>
          <t>1h 45m</t>
        </is>
      </c>
      <c r="E20" s="72" t="n">
        <v>100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inlineStr">
        <is>
          <t>Most recent series – if it's not online, ask a teacher.</t>
        </is>
      </c>
    </row>
    <row r="21" ht="15" customHeight="1" s="41">
      <c r="A21" s="63" t="inlineStr">
        <is>
          <t>Edexcel (1DT0)</t>
        </is>
      </c>
      <c r="B21" s="63" t="inlineStr">
        <is>
          <t>Specimen</t>
        </is>
      </c>
      <c r="C21" s="63" t="inlineStr">
        <is>
          <t>Component 1 – written paper</t>
        </is>
      </c>
      <c r="D21" s="63" t="inlineStr">
        <is>
          <t>1h 45m</t>
        </is>
      </c>
      <c r="E21" s="72" t="n">
        <v>100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inlineStr">
        <is>
          <t>Specimen (SAM) paper – on the board's website.</t>
        </is>
      </c>
    </row>
    <row r="22" ht="15" customHeight="1" s="41">
      <c r="A22" s="63" t="inlineStr">
        <is>
          <t>OCR (J310)</t>
        </is>
      </c>
      <c r="B22" s="63" t="inlineStr">
        <is>
          <t>June 2019</t>
        </is>
      </c>
      <c r="C22" s="63" t="inlineStr">
        <is>
          <t>Principles of Design &amp; Technology</t>
        </is>
      </c>
      <c r="D22" s="63" t="inlineStr">
        <is>
          <t>2h</t>
        </is>
      </c>
      <c r="E22" s="72" t="n">
        <v>100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n"/>
    </row>
    <row r="23" ht="15" customHeight="1" s="41">
      <c r="A23" s="63" t="inlineStr">
        <is>
          <t>OCR (J310)</t>
        </is>
      </c>
      <c r="B23" s="63" t="inlineStr">
        <is>
          <t>Nov 2020</t>
        </is>
      </c>
      <c r="C23" s="63" t="inlineStr">
        <is>
          <t>Principles of Design &amp; Technology</t>
        </is>
      </c>
      <c r="D23" s="63" t="inlineStr">
        <is>
          <t>2h</t>
        </is>
      </c>
      <c r="E23" s="72" t="n">
        <v>100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inlineStr">
        <is>
          <t>Autumn series taken by few students.</t>
        </is>
      </c>
    </row>
    <row r="24" ht="15" customHeight="1" s="41">
      <c r="A24" s="63" t="inlineStr">
        <is>
          <t>OCR (J310)</t>
        </is>
      </c>
      <c r="B24" s="63" t="inlineStr">
        <is>
          <t>Nov 2021</t>
        </is>
      </c>
      <c r="C24" s="63" t="inlineStr">
        <is>
          <t>Principles of Design &amp; Technology</t>
        </is>
      </c>
      <c r="D24" s="63" t="inlineStr">
        <is>
          <t>2h</t>
        </is>
      </c>
      <c r="E24" s="72" t="n">
        <v>100</v>
      </c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inlineStr">
        <is>
          <t>Autumn series taken by few students.</t>
        </is>
      </c>
    </row>
    <row r="25" ht="15" customHeight="1" s="41">
      <c r="A25" s="63" t="inlineStr">
        <is>
          <t>OCR (J310)</t>
        </is>
      </c>
      <c r="B25" s="63" t="inlineStr">
        <is>
          <t>June 2022</t>
        </is>
      </c>
      <c r="C25" s="63" t="inlineStr">
        <is>
          <t>Principles of Design &amp; Technology</t>
        </is>
      </c>
      <c r="D25" s="63" t="inlineStr">
        <is>
          <t>2h</t>
        </is>
      </c>
      <c r="E25" s="72" t="n">
        <v>100</v>
      </c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n"/>
    </row>
    <row r="26" ht="15" customHeight="1" s="41">
      <c r="A26" s="63" t="inlineStr">
        <is>
          <t>OCR (J310)</t>
        </is>
      </c>
      <c r="B26" s="63" t="inlineStr">
        <is>
          <t>June 2023</t>
        </is>
      </c>
      <c r="C26" s="63" t="inlineStr">
        <is>
          <t>Principles of Design &amp; Technology</t>
        </is>
      </c>
      <c r="D26" s="63" t="inlineStr">
        <is>
          <t>2h</t>
        </is>
      </c>
      <c r="E26" s="72" t="n">
        <v>100</v>
      </c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n"/>
    </row>
    <row r="27" ht="15" customHeight="1" s="41">
      <c r="A27" s="63" t="inlineStr">
        <is>
          <t>OCR (J310)</t>
        </is>
      </c>
      <c r="B27" s="63" t="inlineStr">
        <is>
          <t>June 2024</t>
        </is>
      </c>
      <c r="C27" s="63" t="inlineStr">
        <is>
          <t>Principles of Design &amp; Technology</t>
        </is>
      </c>
      <c r="D27" s="63" t="inlineStr">
        <is>
          <t>2h</t>
        </is>
      </c>
      <c r="E27" s="72" t="n">
        <v>100</v>
      </c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n"/>
    </row>
    <row r="28" ht="15" customHeight="1" s="41">
      <c r="A28" s="63" t="inlineStr">
        <is>
          <t>OCR (J310)</t>
        </is>
      </c>
      <c r="B28" s="63" t="inlineStr">
        <is>
          <t>June 2025</t>
        </is>
      </c>
      <c r="C28" s="63" t="inlineStr">
        <is>
          <t>Principles of Design &amp; Technology</t>
        </is>
      </c>
      <c r="D28" s="63" t="inlineStr">
        <is>
          <t>2h</t>
        </is>
      </c>
      <c r="E28" s="72" t="n">
        <v>100</v>
      </c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inlineStr">
        <is>
          <t>Most recent series – if it's not online, ask a teacher.</t>
        </is>
      </c>
    </row>
    <row r="29" ht="15" customHeight="1" s="41">
      <c r="A29" s="63" t="inlineStr">
        <is>
          <t>OCR (J310)</t>
        </is>
      </c>
      <c r="B29" s="63" t="inlineStr">
        <is>
          <t>Specimen</t>
        </is>
      </c>
      <c r="C29" s="63" t="inlineStr">
        <is>
          <t>Principles of Design &amp; Technology</t>
        </is>
      </c>
      <c r="D29" s="63" t="inlineStr">
        <is>
          <t>2h</t>
        </is>
      </c>
      <c r="E29" s="72" t="n">
        <v>100</v>
      </c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inlineStr">
        <is>
          <t>Specimen (SAM) paper – on the board's website.</t>
        </is>
      </c>
    </row>
  </sheetData>
  <autoFilter ref="A5:N29"/>
  <mergeCells count="1">
    <mergeCell ref="A1:N1"/>
  </mergeCells>
  <conditionalFormatting sqref="A6:N29">
    <cfRule type="expression" rank="0" priority="2" equalAverage="0" aboveAverage="0" dxfId="14" text="" percent="0" bottom="0">
      <formula>$A6&lt;&gt;$B$3</formula>
    </cfRule>
  </conditionalFormatting>
  <conditionalFormatting sqref="A6:D29">
    <cfRule type="expression" rank="0" priority="3" equalAverage="0" aboveAverage="0" dxfId="1" text="" percent="0" bottom="0">
      <formula>$F6="✓"</formula>
    </cfRule>
  </conditionalFormatting>
  <conditionalFormatting sqref="I6:I29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29 K6:K29" showDropDown="0" showInputMessage="0" showErrorMessage="0" allowBlank="1" type="list" errorStyle="stop" operator="between">
      <formula1>"✓"</formula1>
      <formula2>0</formula2>
    </dataValidation>
    <dataValidation sqref="J6:J29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5.xml><?xml version="1.0" encoding="utf-8"?>
<worksheet xmlns="http://schemas.openxmlformats.org/spreadsheetml/2006/main">
  <sheetPr filterMode="0">
    <outlinePr summaryBelow="1" summaryRight="1"/>
    <pageSetUpPr fitToPage="0"/>
  </sheetPr>
  <dimension ref="A1:N3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18" customWidth="1" style="40" min="1" max="1"/>
    <col width="12" customWidth="1" style="40" min="2" max="2"/>
    <col width="42" customWidth="1" style="40" min="3" max="3"/>
    <col width="14" customWidth="1" style="40" min="4" max="4"/>
    <col width="9" customWidth="1" style="40" min="5" max="5"/>
    <col width="10" customWidth="1" style="40" min="6" max="6"/>
    <col width="12" customWidth="1" style="40" min="7" max="7"/>
    <col width="8" customWidth="1" style="40" min="8" max="9"/>
    <col width="10" customWidth="1" style="40" min="10" max="10"/>
    <col width="12" customWidth="1" style="40" min="11" max="11"/>
    <col width="32" customWidth="1" style="40" min="12" max="12"/>
    <col width="12" customWidth="1" style="40" min="13" max="13"/>
    <col width="46" customWidth="1" style="40" min="14" max="14"/>
  </cols>
  <sheetData>
    <row r="1" ht="30" customHeight="1" s="41">
      <c r="A1" s="42" t="inlineStr">
        <is>
          <t>Drama – Past Paper Checklist</t>
        </is>
      </c>
    </row>
    <row r="2" ht="15" customHeight="1" s="41">
      <c r="A2" s="43" t="inlineStr">
        <is>
          <t>Yellow = you fill it in. Grey rows don't belong to your chosen board (change it on the Start sheet).</t>
        </is>
      </c>
    </row>
    <row r="3" ht="15" customHeight="1" s="41">
      <c r="A3" s="44" t="inlineStr">
        <is>
          <t>Chosen board:</t>
        </is>
      </c>
      <c r="B3" s="77">
        <f>'Start'!$B$16</f>
        <v/>
      </c>
      <c r="D3" s="44" t="inlineStr">
        <is>
          <t>Tier:</t>
        </is>
      </c>
      <c r="E3" s="77">
        <f>'Start'!$C$16</f>
        <v/>
      </c>
      <c r="G3" s="44" t="inlineStr">
        <is>
          <t>Done:</t>
        </is>
      </c>
      <c r="H3" s="77">
        <f>COUNTIFS($A:$A,$B$3,$F:$F,"✓")&amp;" / "&amp;COUNTIF($A:$A,$B$3)</f>
        <v/>
      </c>
      <c r="J3" s="44" t="inlineStr">
        <is>
          <t>Average:</t>
        </is>
      </c>
      <c r="K3" s="78">
        <f>IFERROR(AVERAGEIFS($I:$I,$A:$A,$B$3),"-")</f>
        <v/>
      </c>
    </row>
    <row r="4"/>
    <row r="5" ht="31.5" customHeight="1" s="41">
      <c r="A5" s="45" t="inlineStr">
        <is>
          <t>Board</t>
        </is>
      </c>
      <c r="B5" s="45" t="inlineStr">
        <is>
          <t>Series</t>
        </is>
      </c>
      <c r="C5" s="45" t="inlineStr">
        <is>
          <t>Paper</t>
        </is>
      </c>
      <c r="D5" s="45" t="inlineStr">
        <is>
          <t>Time</t>
        </is>
      </c>
      <c r="E5" s="45" t="inlineStr">
        <is>
          <t>Max mark</t>
        </is>
      </c>
      <c r="F5" s="45" t="inlineStr">
        <is>
          <t>Done ✓</t>
        </is>
      </c>
      <c r="G5" s="45" t="inlineStr">
        <is>
          <t>Date</t>
        </is>
      </c>
      <c r="H5" s="45" t="inlineStr">
        <is>
          <t>Score</t>
        </is>
      </c>
      <c r="I5" s="45" t="inlineStr">
        <is>
          <t>%</t>
        </is>
      </c>
      <c r="J5" s="45" t="inlineStr">
        <is>
          <t>Grade</t>
        </is>
      </c>
      <c r="K5" s="45" t="inlineStr">
        <is>
          <t>Checked with mark scheme ✓</t>
        </is>
      </c>
      <c r="L5" s="45" t="inlineStr">
        <is>
          <t>Weak topics / mistakes</t>
        </is>
      </c>
      <c r="M5" s="45" t="inlineStr">
        <is>
          <t>Retry date</t>
        </is>
      </c>
      <c r="N5" s="45" t="inlineStr">
        <is>
          <t>Grade</t>
        </is>
      </c>
    </row>
    <row r="6" ht="15" customHeight="1" s="41">
      <c r="A6" s="63" t="inlineStr">
        <is>
          <t>AQA (8261)</t>
        </is>
      </c>
      <c r="B6" s="63" t="inlineStr">
        <is>
          <t>June 2018</t>
        </is>
      </c>
      <c r="C6" s="63" t="inlineStr">
        <is>
          <t>Component 1 – Understanding drama</t>
        </is>
      </c>
      <c r="D6" s="63" t="inlineStr">
        <is>
          <t>1h 45m</t>
        </is>
      </c>
      <c r="E6" s="72" t="n">
        <v>80</v>
      </c>
      <c r="F6" s="79" t="n"/>
      <c r="G6" s="73" t="n"/>
      <c r="H6" s="72" t="n"/>
      <c r="I6" s="80">
        <f>IF(AND(ISNUMBER(H6),ISNUMBER(E6),E6&gt;0),H6/E6,"")</f>
        <v/>
      </c>
      <c r="J6" s="72" t="n"/>
      <c r="K6" s="79" t="n"/>
      <c r="L6" s="72" t="n"/>
      <c r="M6" s="73" t="n"/>
      <c r="N6" s="68" t="n"/>
    </row>
    <row r="7" ht="15" customHeight="1" s="41">
      <c r="A7" s="63" t="inlineStr">
        <is>
          <t>AQA (8261)</t>
        </is>
      </c>
      <c r="B7" s="63" t="inlineStr">
        <is>
          <t>June 2019</t>
        </is>
      </c>
      <c r="C7" s="63" t="inlineStr">
        <is>
          <t>Component 1 – Understanding drama</t>
        </is>
      </c>
      <c r="D7" s="63" t="inlineStr">
        <is>
          <t>1h 45m</t>
        </is>
      </c>
      <c r="E7" s="72" t="n">
        <v>80</v>
      </c>
      <c r="F7" s="79" t="n"/>
      <c r="G7" s="73" t="n"/>
      <c r="H7" s="72" t="n"/>
      <c r="I7" s="80">
        <f>IF(AND(ISNUMBER(H7),ISNUMBER(E7),E7&gt;0),H7/E7,"")</f>
        <v/>
      </c>
      <c r="J7" s="72" t="n"/>
      <c r="K7" s="79" t="n"/>
      <c r="L7" s="72" t="n"/>
      <c r="M7" s="73" t="n"/>
      <c r="N7" s="68" t="n"/>
    </row>
    <row r="8" ht="15" customHeight="1" s="41">
      <c r="A8" s="63" t="inlineStr">
        <is>
          <t>AQA (8261)</t>
        </is>
      </c>
      <c r="B8" s="63" t="inlineStr">
        <is>
          <t>Nov 2020</t>
        </is>
      </c>
      <c r="C8" s="63" t="inlineStr">
        <is>
          <t>Component 1 – Understanding drama</t>
        </is>
      </c>
      <c r="D8" s="63" t="inlineStr">
        <is>
          <t>1h 45m</t>
        </is>
      </c>
      <c r="E8" s="72" t="n">
        <v>80</v>
      </c>
      <c r="F8" s="79" t="n"/>
      <c r="G8" s="73" t="n"/>
      <c r="H8" s="72" t="n"/>
      <c r="I8" s="80">
        <f>IF(AND(ISNUMBER(H8),ISNUMBER(E8),E8&gt;0),H8/E8,"")</f>
        <v/>
      </c>
      <c r="J8" s="72" t="n"/>
      <c r="K8" s="79" t="n"/>
      <c r="L8" s="72" t="n"/>
      <c r="M8" s="73" t="n"/>
      <c r="N8" s="68" t="inlineStr">
        <is>
          <t>Autumn series taken by few students.</t>
        </is>
      </c>
    </row>
    <row r="9" ht="15" customHeight="1" s="41">
      <c r="A9" s="63" t="inlineStr">
        <is>
          <t>AQA (8261)</t>
        </is>
      </c>
      <c r="B9" s="63" t="inlineStr">
        <is>
          <t>Nov 2021</t>
        </is>
      </c>
      <c r="C9" s="63" t="inlineStr">
        <is>
          <t>Component 1 – Understanding drama</t>
        </is>
      </c>
      <c r="D9" s="63" t="inlineStr">
        <is>
          <t>1h 45m</t>
        </is>
      </c>
      <c r="E9" s="72" t="n">
        <v>80</v>
      </c>
      <c r="F9" s="79" t="n"/>
      <c r="G9" s="73" t="n"/>
      <c r="H9" s="72" t="n"/>
      <c r="I9" s="80">
        <f>IF(AND(ISNUMBER(H9),ISNUMBER(E9),E9&gt;0),H9/E9,"")</f>
        <v/>
      </c>
      <c r="J9" s="72" t="n"/>
      <c r="K9" s="79" t="n"/>
      <c r="L9" s="72" t="n"/>
      <c r="M9" s="73" t="n"/>
      <c r="N9" s="68" t="inlineStr">
        <is>
          <t>Autumn series taken by few students.</t>
        </is>
      </c>
    </row>
    <row r="10" ht="15" customHeight="1" s="41">
      <c r="A10" s="63" t="inlineStr">
        <is>
          <t>AQA (8261)</t>
        </is>
      </c>
      <c r="B10" s="63" t="inlineStr">
        <is>
          <t>June 2022</t>
        </is>
      </c>
      <c r="C10" s="63" t="inlineStr">
        <is>
          <t>Component 1 – Understanding drama</t>
        </is>
      </c>
      <c r="D10" s="63" t="inlineStr">
        <is>
          <t>1h 45m</t>
        </is>
      </c>
      <c r="E10" s="72" t="n">
        <v>80</v>
      </c>
      <c r="F10" s="79" t="n"/>
      <c r="G10" s="73" t="n"/>
      <c r="H10" s="72" t="n"/>
      <c r="I10" s="80">
        <f>IF(AND(ISNUMBER(H10),ISNUMBER(E10),E10&gt;0),H10/E10,"")</f>
        <v/>
      </c>
      <c r="J10" s="72" t="n"/>
      <c r="K10" s="79" t="n"/>
      <c r="L10" s="72" t="n"/>
      <c r="M10" s="73" t="n"/>
      <c r="N10" s="68" t="n"/>
    </row>
    <row r="11" ht="15" customHeight="1" s="41">
      <c r="A11" s="63" t="inlineStr">
        <is>
          <t>AQA (8261)</t>
        </is>
      </c>
      <c r="B11" s="63" t="inlineStr">
        <is>
          <t>June 2023</t>
        </is>
      </c>
      <c r="C11" s="63" t="inlineStr">
        <is>
          <t>Component 1 – Understanding drama</t>
        </is>
      </c>
      <c r="D11" s="63" t="inlineStr">
        <is>
          <t>1h 45m</t>
        </is>
      </c>
      <c r="E11" s="72" t="n">
        <v>80</v>
      </c>
      <c r="F11" s="79" t="n"/>
      <c r="G11" s="73" t="n"/>
      <c r="H11" s="72" t="n"/>
      <c r="I11" s="80">
        <f>IF(AND(ISNUMBER(H11),ISNUMBER(E11),E11&gt;0),H11/E11,"")</f>
        <v/>
      </c>
      <c r="J11" s="72" t="n"/>
      <c r="K11" s="79" t="n"/>
      <c r="L11" s="72" t="n"/>
      <c r="M11" s="73" t="n"/>
      <c r="N11" s="68" t="n"/>
    </row>
    <row r="12" ht="15" customHeight="1" s="41">
      <c r="A12" s="63" t="inlineStr">
        <is>
          <t>AQA (8261)</t>
        </is>
      </c>
      <c r="B12" s="63" t="inlineStr">
        <is>
          <t>June 2024</t>
        </is>
      </c>
      <c r="C12" s="63" t="inlineStr">
        <is>
          <t>Component 1 – Understanding drama</t>
        </is>
      </c>
      <c r="D12" s="63" t="inlineStr">
        <is>
          <t>1h 45m</t>
        </is>
      </c>
      <c r="E12" s="72" t="n">
        <v>80</v>
      </c>
      <c r="F12" s="79" t="n"/>
      <c r="G12" s="73" t="n"/>
      <c r="H12" s="72" t="n"/>
      <c r="I12" s="80">
        <f>IF(AND(ISNUMBER(H12),ISNUMBER(E12),E12&gt;0),H12/E12,"")</f>
        <v/>
      </c>
      <c r="J12" s="72" t="n"/>
      <c r="K12" s="79" t="n"/>
      <c r="L12" s="72" t="n"/>
      <c r="M12" s="73" t="n"/>
      <c r="N12" s="68" t="n"/>
    </row>
    <row r="13" ht="15" customHeight="1" s="41">
      <c r="A13" s="63" t="inlineStr">
        <is>
          <t>AQA (8261)</t>
        </is>
      </c>
      <c r="B13" s="63" t="inlineStr">
        <is>
          <t>June 2025</t>
        </is>
      </c>
      <c r="C13" s="63" t="inlineStr">
        <is>
          <t>Component 1 – Understanding drama</t>
        </is>
      </c>
      <c r="D13" s="63" t="inlineStr">
        <is>
          <t>1h 45m</t>
        </is>
      </c>
      <c r="E13" s="72" t="n">
        <v>80</v>
      </c>
      <c r="F13" s="79" t="n"/>
      <c r="G13" s="73" t="n"/>
      <c r="H13" s="72" t="n"/>
      <c r="I13" s="80">
        <f>IF(AND(ISNUMBER(H13),ISNUMBER(E13),E13&gt;0),H13/E13,"")</f>
        <v/>
      </c>
      <c r="J13" s="72" t="n"/>
      <c r="K13" s="79" t="n"/>
      <c r="L13" s="72" t="n"/>
      <c r="M13" s="73" t="n"/>
      <c r="N13" s="68" t="inlineStr">
        <is>
          <t>Most recent series – if it's not online, ask a teacher.</t>
        </is>
      </c>
    </row>
    <row r="14" ht="15" customHeight="1" s="41">
      <c r="A14" s="63" t="inlineStr">
        <is>
          <t>AQA (8261)</t>
        </is>
      </c>
      <c r="B14" s="63" t="inlineStr">
        <is>
          <t>Specimen</t>
        </is>
      </c>
      <c r="C14" s="63" t="inlineStr">
        <is>
          <t>Component 1 – Understanding drama</t>
        </is>
      </c>
      <c r="D14" s="63" t="inlineStr">
        <is>
          <t>1h 45m</t>
        </is>
      </c>
      <c r="E14" s="72" t="n">
        <v>80</v>
      </c>
      <c r="F14" s="79" t="n"/>
      <c r="G14" s="73" t="n"/>
      <c r="H14" s="72" t="n"/>
      <c r="I14" s="80">
        <f>IF(AND(ISNUMBER(H14),ISNUMBER(E14),E14&gt;0),H14/E14,"")</f>
        <v/>
      </c>
      <c r="J14" s="72" t="n"/>
      <c r="K14" s="79" t="n"/>
      <c r="L14" s="72" t="n"/>
      <c r="M14" s="73" t="n"/>
      <c r="N14" s="68" t="inlineStr">
        <is>
          <t>Specimen (SAM) paper – on the board's website.</t>
        </is>
      </c>
    </row>
    <row r="15" ht="15" customHeight="1" s="41">
      <c r="A15" s="63" t="inlineStr">
        <is>
          <t>Edexcel (1DR0)</t>
        </is>
      </c>
      <c r="B15" s="63" t="inlineStr">
        <is>
          <t>June 2018</t>
        </is>
      </c>
      <c r="C15" s="63" t="inlineStr">
        <is>
          <t>Component 3 – Theatre makers in practice</t>
        </is>
      </c>
      <c r="D15" s="63" t="inlineStr">
        <is>
          <t>1h 45m</t>
        </is>
      </c>
      <c r="E15" s="72" t="n">
        <v>60</v>
      </c>
      <c r="F15" s="79" t="n"/>
      <c r="G15" s="73" t="n"/>
      <c r="H15" s="72" t="n"/>
      <c r="I15" s="80">
        <f>IF(AND(ISNUMBER(H15),ISNUMBER(E15),E15&gt;0),H15/E15,"")</f>
        <v/>
      </c>
      <c r="J15" s="72" t="n"/>
      <c r="K15" s="79" t="n"/>
      <c r="L15" s="72" t="n"/>
      <c r="M15" s="73" t="n"/>
      <c r="N15" s="68" t="n"/>
    </row>
    <row r="16" ht="15" customHeight="1" s="41">
      <c r="A16" s="63" t="inlineStr">
        <is>
          <t>Edexcel (1DR0)</t>
        </is>
      </c>
      <c r="B16" s="63" t="inlineStr">
        <is>
          <t>June 2019</t>
        </is>
      </c>
      <c r="C16" s="63" t="inlineStr">
        <is>
          <t>Component 3 – Theatre makers in practice</t>
        </is>
      </c>
      <c r="D16" s="63" t="inlineStr">
        <is>
          <t>1h 45m</t>
        </is>
      </c>
      <c r="E16" s="72" t="n">
        <v>60</v>
      </c>
      <c r="F16" s="79" t="n"/>
      <c r="G16" s="73" t="n"/>
      <c r="H16" s="72" t="n"/>
      <c r="I16" s="80">
        <f>IF(AND(ISNUMBER(H16),ISNUMBER(E16),E16&gt;0),H16/E16,"")</f>
        <v/>
      </c>
      <c r="J16" s="72" t="n"/>
      <c r="K16" s="79" t="n"/>
      <c r="L16" s="72" t="n"/>
      <c r="M16" s="73" t="n"/>
      <c r="N16" s="68" t="n"/>
    </row>
    <row r="17" ht="15" customHeight="1" s="41">
      <c r="A17" s="63" t="inlineStr">
        <is>
          <t>Edexcel (1DR0)</t>
        </is>
      </c>
      <c r="B17" s="63" t="inlineStr">
        <is>
          <t>Nov 2020</t>
        </is>
      </c>
      <c r="C17" s="63" t="inlineStr">
        <is>
          <t>Component 3 – Theatre makers in practice</t>
        </is>
      </c>
      <c r="D17" s="63" t="inlineStr">
        <is>
          <t>1h 45m</t>
        </is>
      </c>
      <c r="E17" s="72" t="n">
        <v>60</v>
      </c>
      <c r="F17" s="79" t="n"/>
      <c r="G17" s="73" t="n"/>
      <c r="H17" s="72" t="n"/>
      <c r="I17" s="80">
        <f>IF(AND(ISNUMBER(H17),ISNUMBER(E17),E17&gt;0),H17/E17,"")</f>
        <v/>
      </c>
      <c r="J17" s="72" t="n"/>
      <c r="K17" s="79" t="n"/>
      <c r="L17" s="72" t="n"/>
      <c r="M17" s="73" t="n"/>
      <c r="N17" s="68" t="inlineStr">
        <is>
          <t>Autumn series taken by few students.</t>
        </is>
      </c>
    </row>
    <row r="18" ht="15" customHeight="1" s="41">
      <c r="A18" s="63" t="inlineStr">
        <is>
          <t>Edexcel (1DR0)</t>
        </is>
      </c>
      <c r="B18" s="63" t="inlineStr">
        <is>
          <t>Nov 2021</t>
        </is>
      </c>
      <c r="C18" s="63" t="inlineStr">
        <is>
          <t>Component 3 – Theatre makers in practice</t>
        </is>
      </c>
      <c r="D18" s="63" t="inlineStr">
        <is>
          <t>1h 45m</t>
        </is>
      </c>
      <c r="E18" s="72" t="n">
        <v>60</v>
      </c>
      <c r="F18" s="79" t="n"/>
      <c r="G18" s="73" t="n"/>
      <c r="H18" s="72" t="n"/>
      <c r="I18" s="80">
        <f>IF(AND(ISNUMBER(H18),ISNUMBER(E18),E18&gt;0),H18/E18,"")</f>
        <v/>
      </c>
      <c r="J18" s="72" t="n"/>
      <c r="K18" s="79" t="n"/>
      <c r="L18" s="72" t="n"/>
      <c r="M18" s="73" t="n"/>
      <c r="N18" s="68" t="inlineStr">
        <is>
          <t>Autumn series taken by few students.</t>
        </is>
      </c>
    </row>
    <row r="19" ht="15" customHeight="1" s="41">
      <c r="A19" s="63" t="inlineStr">
        <is>
          <t>Edexcel (1DR0)</t>
        </is>
      </c>
      <c r="B19" s="63" t="inlineStr">
        <is>
          <t>June 2022</t>
        </is>
      </c>
      <c r="C19" s="63" t="inlineStr">
        <is>
          <t>Component 3 – Theatre makers in practice</t>
        </is>
      </c>
      <c r="D19" s="63" t="inlineStr">
        <is>
          <t>1h 45m</t>
        </is>
      </c>
      <c r="E19" s="72" t="n">
        <v>60</v>
      </c>
      <c r="F19" s="79" t="n"/>
      <c r="G19" s="73" t="n"/>
      <c r="H19" s="72" t="n"/>
      <c r="I19" s="80">
        <f>IF(AND(ISNUMBER(H19),ISNUMBER(E19),E19&gt;0),H19/E19,"")</f>
        <v/>
      </c>
      <c r="J19" s="72" t="n"/>
      <c r="K19" s="79" t="n"/>
      <c r="L19" s="72" t="n"/>
      <c r="M19" s="73" t="n"/>
      <c r="N19" s="68" t="n"/>
    </row>
    <row r="20" ht="15" customHeight="1" s="41">
      <c r="A20" s="63" t="inlineStr">
        <is>
          <t>Edexcel (1DR0)</t>
        </is>
      </c>
      <c r="B20" s="63" t="inlineStr">
        <is>
          <t>June 2023</t>
        </is>
      </c>
      <c r="C20" s="63" t="inlineStr">
        <is>
          <t>Component 3 – Theatre makers in practice</t>
        </is>
      </c>
      <c r="D20" s="63" t="inlineStr">
        <is>
          <t>1h 45m</t>
        </is>
      </c>
      <c r="E20" s="72" t="n">
        <v>60</v>
      </c>
      <c r="F20" s="79" t="n"/>
      <c r="G20" s="73" t="n"/>
      <c r="H20" s="72" t="n"/>
      <c r="I20" s="80">
        <f>IF(AND(ISNUMBER(H20),ISNUMBER(E20),E20&gt;0),H20/E20,"")</f>
        <v/>
      </c>
      <c r="J20" s="72" t="n"/>
      <c r="K20" s="79" t="n"/>
      <c r="L20" s="72" t="n"/>
      <c r="M20" s="73" t="n"/>
      <c r="N20" s="68" t="n"/>
    </row>
    <row r="21" ht="15" customHeight="1" s="41">
      <c r="A21" s="63" t="inlineStr">
        <is>
          <t>Edexcel (1DR0)</t>
        </is>
      </c>
      <c r="B21" s="63" t="inlineStr">
        <is>
          <t>June 2024</t>
        </is>
      </c>
      <c r="C21" s="63" t="inlineStr">
        <is>
          <t>Component 3 – Theatre makers in practice</t>
        </is>
      </c>
      <c r="D21" s="63" t="inlineStr">
        <is>
          <t>1h 45m</t>
        </is>
      </c>
      <c r="E21" s="72" t="n">
        <v>60</v>
      </c>
      <c r="F21" s="79" t="n"/>
      <c r="G21" s="73" t="n"/>
      <c r="H21" s="72" t="n"/>
      <c r="I21" s="80">
        <f>IF(AND(ISNUMBER(H21),ISNUMBER(E21),E21&gt;0),H21/E21,"")</f>
        <v/>
      </c>
      <c r="J21" s="72" t="n"/>
      <c r="K21" s="79" t="n"/>
      <c r="L21" s="72" t="n"/>
      <c r="M21" s="73" t="n"/>
      <c r="N21" s="68" t="n"/>
    </row>
    <row r="22" ht="15" customHeight="1" s="41">
      <c r="A22" s="63" t="inlineStr">
        <is>
          <t>Edexcel (1DR0)</t>
        </is>
      </c>
      <c r="B22" s="63" t="inlineStr">
        <is>
          <t>June 2025</t>
        </is>
      </c>
      <c r="C22" s="63" t="inlineStr">
        <is>
          <t>Component 3 – Theatre makers in practice</t>
        </is>
      </c>
      <c r="D22" s="63" t="inlineStr">
        <is>
          <t>1h 45m</t>
        </is>
      </c>
      <c r="E22" s="72" t="n">
        <v>60</v>
      </c>
      <c r="F22" s="79" t="n"/>
      <c r="G22" s="73" t="n"/>
      <c r="H22" s="72" t="n"/>
      <c r="I22" s="80">
        <f>IF(AND(ISNUMBER(H22),ISNUMBER(E22),E22&gt;0),H22/E22,"")</f>
        <v/>
      </c>
      <c r="J22" s="72" t="n"/>
      <c r="K22" s="79" t="n"/>
      <c r="L22" s="72" t="n"/>
      <c r="M22" s="73" t="n"/>
      <c r="N22" s="68" t="inlineStr">
        <is>
          <t>Most recent series – if it's not online, ask a teacher.</t>
        </is>
      </c>
    </row>
    <row r="23" ht="15" customHeight="1" s="41">
      <c r="A23" s="63" t="inlineStr">
        <is>
          <t>Edexcel (1DR0)</t>
        </is>
      </c>
      <c r="B23" s="63" t="inlineStr">
        <is>
          <t>Specimen</t>
        </is>
      </c>
      <c r="C23" s="63" t="inlineStr">
        <is>
          <t>Component 3 – Theatre makers in practice</t>
        </is>
      </c>
      <c r="D23" s="63" t="inlineStr">
        <is>
          <t>1h 45m</t>
        </is>
      </c>
      <c r="E23" s="72" t="n">
        <v>60</v>
      </c>
      <c r="F23" s="79" t="n"/>
      <c r="G23" s="73" t="n"/>
      <c r="H23" s="72" t="n"/>
      <c r="I23" s="80">
        <f>IF(AND(ISNUMBER(H23),ISNUMBER(E23),E23&gt;0),H23/E23,"")</f>
        <v/>
      </c>
      <c r="J23" s="72" t="n"/>
      <c r="K23" s="79" t="n"/>
      <c r="L23" s="72" t="n"/>
      <c r="M23" s="73" t="n"/>
      <c r="N23" s="68" t="inlineStr">
        <is>
          <t>Specimen (SAM) paper – on the board's website.</t>
        </is>
      </c>
    </row>
    <row r="24" ht="15" customHeight="1" s="41">
      <c r="A24" s="63" t="inlineStr">
        <is>
          <t>Eduqas (C690)</t>
        </is>
      </c>
      <c r="B24" s="63" t="inlineStr">
        <is>
          <t>June 2018</t>
        </is>
      </c>
      <c r="C24" s="63" t="inlineStr">
        <is>
          <t>Component 3 – Interpreting theatre</t>
        </is>
      </c>
      <c r="D24" s="63" t="inlineStr">
        <is>
          <t>1h 30m</t>
        </is>
      </c>
      <c r="E24" s="72" t="n"/>
      <c r="F24" s="79" t="n"/>
      <c r="G24" s="73" t="n"/>
      <c r="H24" s="72" t="n"/>
      <c r="I24" s="80">
        <f>IF(AND(ISNUMBER(H24),ISNUMBER(E24),E24&gt;0),H24/E24,"")</f>
        <v/>
      </c>
      <c r="J24" s="72" t="n"/>
      <c r="K24" s="79" t="n"/>
      <c r="L24" s="72" t="n"/>
      <c r="M24" s="73" t="n"/>
      <c r="N24" s="68" t="n"/>
    </row>
    <row r="25" ht="15" customHeight="1" s="41">
      <c r="A25" s="63" t="inlineStr">
        <is>
          <t>Eduqas (C690)</t>
        </is>
      </c>
      <c r="B25" s="63" t="inlineStr">
        <is>
          <t>June 2019</t>
        </is>
      </c>
      <c r="C25" s="63" t="inlineStr">
        <is>
          <t>Component 3 – Interpreting theatre</t>
        </is>
      </c>
      <c r="D25" s="63" t="inlineStr">
        <is>
          <t>1h 30m</t>
        </is>
      </c>
      <c r="E25" s="72" t="n"/>
      <c r="F25" s="79" t="n"/>
      <c r="G25" s="73" t="n"/>
      <c r="H25" s="72" t="n"/>
      <c r="I25" s="80">
        <f>IF(AND(ISNUMBER(H25),ISNUMBER(E25),E25&gt;0),H25/E25,"")</f>
        <v/>
      </c>
      <c r="J25" s="72" t="n"/>
      <c r="K25" s="79" t="n"/>
      <c r="L25" s="72" t="n"/>
      <c r="M25" s="73" t="n"/>
      <c r="N25" s="68" t="n"/>
    </row>
    <row r="26" ht="15" customHeight="1" s="41">
      <c r="A26" s="63" t="inlineStr">
        <is>
          <t>Eduqas (C690)</t>
        </is>
      </c>
      <c r="B26" s="63" t="inlineStr">
        <is>
          <t>Nov 2020</t>
        </is>
      </c>
      <c r="C26" s="63" t="inlineStr">
        <is>
          <t>Component 3 – Interpreting theatre</t>
        </is>
      </c>
      <c r="D26" s="63" t="inlineStr">
        <is>
          <t>1h 30m</t>
        </is>
      </c>
      <c r="E26" s="72" t="n"/>
      <c r="F26" s="79" t="n"/>
      <c r="G26" s="73" t="n"/>
      <c r="H26" s="72" t="n"/>
      <c r="I26" s="80">
        <f>IF(AND(ISNUMBER(H26),ISNUMBER(E26),E26&gt;0),H26/E26,"")</f>
        <v/>
      </c>
      <c r="J26" s="72" t="n"/>
      <c r="K26" s="79" t="n"/>
      <c r="L26" s="72" t="n"/>
      <c r="M26" s="73" t="n"/>
      <c r="N26" s="68" t="inlineStr">
        <is>
          <t>Autumn series taken by few students.</t>
        </is>
      </c>
    </row>
    <row r="27" ht="15" customHeight="1" s="41">
      <c r="A27" s="63" t="inlineStr">
        <is>
          <t>Eduqas (C690)</t>
        </is>
      </c>
      <c r="B27" s="63" t="inlineStr">
        <is>
          <t>Nov 2021</t>
        </is>
      </c>
      <c r="C27" s="63" t="inlineStr">
        <is>
          <t>Component 3 – Interpreting theatre</t>
        </is>
      </c>
      <c r="D27" s="63" t="inlineStr">
        <is>
          <t>1h 30m</t>
        </is>
      </c>
      <c r="E27" s="72" t="n"/>
      <c r="F27" s="79" t="n"/>
      <c r="G27" s="73" t="n"/>
      <c r="H27" s="72" t="n"/>
      <c r="I27" s="80">
        <f>IF(AND(ISNUMBER(H27),ISNUMBER(E27),E27&gt;0),H27/E27,"")</f>
        <v/>
      </c>
      <c r="J27" s="72" t="n"/>
      <c r="K27" s="79" t="n"/>
      <c r="L27" s="72" t="n"/>
      <c r="M27" s="73" t="n"/>
      <c r="N27" s="68" t="inlineStr">
        <is>
          <t>Autumn series taken by few students.</t>
        </is>
      </c>
    </row>
    <row r="28" ht="15" customHeight="1" s="41">
      <c r="A28" s="63" t="inlineStr">
        <is>
          <t>Eduqas (C690)</t>
        </is>
      </c>
      <c r="B28" s="63" t="inlineStr">
        <is>
          <t>June 2022</t>
        </is>
      </c>
      <c r="C28" s="63" t="inlineStr">
        <is>
          <t>Component 3 – Interpreting theatre</t>
        </is>
      </c>
      <c r="D28" s="63" t="inlineStr">
        <is>
          <t>1h 30m</t>
        </is>
      </c>
      <c r="E28" s="72" t="n"/>
      <c r="F28" s="79" t="n"/>
      <c r="G28" s="73" t="n"/>
      <c r="H28" s="72" t="n"/>
      <c r="I28" s="80">
        <f>IF(AND(ISNUMBER(H28),ISNUMBER(E28),E28&gt;0),H28/E28,"")</f>
        <v/>
      </c>
      <c r="J28" s="72" t="n"/>
      <c r="K28" s="79" t="n"/>
      <c r="L28" s="72" t="n"/>
      <c r="M28" s="73" t="n"/>
      <c r="N28" s="68" t="n"/>
    </row>
    <row r="29" ht="15" customHeight="1" s="41">
      <c r="A29" s="63" t="inlineStr">
        <is>
          <t>Eduqas (C690)</t>
        </is>
      </c>
      <c r="B29" s="63" t="inlineStr">
        <is>
          <t>June 2023</t>
        </is>
      </c>
      <c r="C29" s="63" t="inlineStr">
        <is>
          <t>Component 3 – Interpreting theatre</t>
        </is>
      </c>
      <c r="D29" s="63" t="inlineStr">
        <is>
          <t>1h 30m</t>
        </is>
      </c>
      <c r="E29" s="72" t="n"/>
      <c r="F29" s="79" t="n"/>
      <c r="G29" s="73" t="n"/>
      <c r="H29" s="72" t="n"/>
      <c r="I29" s="80">
        <f>IF(AND(ISNUMBER(H29),ISNUMBER(E29),E29&gt;0),H29/E29,"")</f>
        <v/>
      </c>
      <c r="J29" s="72" t="n"/>
      <c r="K29" s="79" t="n"/>
      <c r="L29" s="72" t="n"/>
      <c r="M29" s="73" t="n"/>
      <c r="N29" s="68" t="n"/>
    </row>
    <row r="30" ht="15" customHeight="1" s="41">
      <c r="A30" s="63" t="inlineStr">
        <is>
          <t>Eduqas (C690)</t>
        </is>
      </c>
      <c r="B30" s="63" t="inlineStr">
        <is>
          <t>June 2024</t>
        </is>
      </c>
      <c r="C30" s="63" t="inlineStr">
        <is>
          <t>Component 3 – Interpreting theatre</t>
        </is>
      </c>
      <c r="D30" s="63" t="inlineStr">
        <is>
          <t>1h 30m</t>
        </is>
      </c>
      <c r="E30" s="72" t="n"/>
      <c r="F30" s="79" t="n"/>
      <c r="G30" s="73" t="n"/>
      <c r="H30" s="72" t="n"/>
      <c r="I30" s="80">
        <f>IF(AND(ISNUMBER(H30),ISNUMBER(E30),E30&gt;0),H30/E30,"")</f>
        <v/>
      </c>
      <c r="J30" s="72" t="n"/>
      <c r="K30" s="79" t="n"/>
      <c r="L30" s="72" t="n"/>
      <c r="M30" s="73" t="n"/>
      <c r="N30" s="68" t="n"/>
    </row>
    <row r="31" ht="15" customHeight="1" s="41">
      <c r="A31" s="63" t="inlineStr">
        <is>
          <t>Eduqas (C690)</t>
        </is>
      </c>
      <c r="B31" s="63" t="inlineStr">
        <is>
          <t>June 2025</t>
        </is>
      </c>
      <c r="C31" s="63" t="inlineStr">
        <is>
          <t>Component 3 – Interpreting theatre</t>
        </is>
      </c>
      <c r="D31" s="63" t="inlineStr">
        <is>
          <t>1h 30m</t>
        </is>
      </c>
      <c r="E31" s="72" t="n"/>
      <c r="F31" s="79" t="n"/>
      <c r="G31" s="73" t="n"/>
      <c r="H31" s="72" t="n"/>
      <c r="I31" s="80">
        <f>IF(AND(ISNUMBER(H31),ISNUMBER(E31),E31&gt;0),H31/E31,"")</f>
        <v/>
      </c>
      <c r="J31" s="72" t="n"/>
      <c r="K31" s="79" t="n"/>
      <c r="L31" s="72" t="n"/>
      <c r="M31" s="73" t="n"/>
      <c r="N31" s="68" t="inlineStr">
        <is>
          <t>Most recent series – if it's not online, ask a teacher.</t>
        </is>
      </c>
    </row>
    <row r="32" ht="15" customHeight="1" s="41">
      <c r="A32" s="63" t="inlineStr">
        <is>
          <t>Eduqas (C690)</t>
        </is>
      </c>
      <c r="B32" s="63" t="inlineStr">
        <is>
          <t>Specimen</t>
        </is>
      </c>
      <c r="C32" s="63" t="inlineStr">
        <is>
          <t>Component 3 – Interpreting theatre</t>
        </is>
      </c>
      <c r="D32" s="63" t="inlineStr">
        <is>
          <t>1h 30m</t>
        </is>
      </c>
      <c r="E32" s="72" t="n"/>
      <c r="F32" s="79" t="n"/>
      <c r="G32" s="73" t="n"/>
      <c r="H32" s="72" t="n"/>
      <c r="I32" s="80">
        <f>IF(AND(ISNUMBER(H32),ISNUMBER(E32),E32&gt;0),H32/E32,"")</f>
        <v/>
      </c>
      <c r="J32" s="72" t="n"/>
      <c r="K32" s="79" t="n"/>
      <c r="L32" s="72" t="n"/>
      <c r="M32" s="73" t="n"/>
      <c r="N32" s="68" t="inlineStr">
        <is>
          <t>Specimen (SAM) paper – on the board's website.</t>
        </is>
      </c>
    </row>
  </sheetData>
  <autoFilter ref="A5:N32"/>
  <mergeCells count="1">
    <mergeCell ref="A1:N1"/>
  </mergeCells>
  <conditionalFormatting sqref="A6:N32">
    <cfRule type="expression" rank="0" priority="2" equalAverage="0" aboveAverage="0" dxfId="14" text="" percent="0" bottom="0">
      <formula>$A6&lt;&gt;$B$3</formula>
    </cfRule>
  </conditionalFormatting>
  <conditionalFormatting sqref="A6:D32">
    <cfRule type="expression" rank="0" priority="3" equalAverage="0" aboveAverage="0" dxfId="1" text="" percent="0" bottom="0">
      <formula>$F6="✓"</formula>
    </cfRule>
  </conditionalFormatting>
  <conditionalFormatting sqref="I6:I32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sqref="F6:F32 K6:K32" showDropDown="0" showInputMessage="0" showErrorMessage="0" allowBlank="1" type="list" errorStyle="stop" operator="between">
      <formula1>"✓"</formula1>
      <formula2>0</formula2>
    </dataValidation>
    <dataValidation sqref="J6:J32" showDropDown="0" showInputMessage="0" showErrorMessage="0" allowBlank="1" type="list" errorStyle="stop" operator="between">
      <formula1>"9,8,7,6,5,4,3,2,1,U"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Year 11 GCSE Tracker</dc:title>
  <dc:language xmlns:dc="http://purl.org/dc/elements/1.1/">en-US</dc:language>
  <dcterms:created xmlns:dcterms="http://purl.org/dc/terms/" xmlns:xsi="http://www.w3.org/2001/XMLSchema-instance" xsi:type="dcterms:W3CDTF">2026-10-06T20:14:55Z</dcterms:created>
  <dcterms:modified xmlns:dcterms="http://purl.org/dc/terms/" xmlns:xsi="http://www.w3.org/2001/XMLSchema-instance" xsi:type="dcterms:W3CDTF">2026-10-15T05:33:36Z</dcterms:modified>
  <cp:revision>0</cp:revision>
</cp:coreProperties>
</file>